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ZIYAULLAH\VEHICLE DETAILS ALL\COMPANY VEHICLE  FLEET TRACKER\"/>
    </mc:Choice>
  </mc:AlternateContent>
  <bookViews>
    <workbookView xWindow="0" yWindow="0" windowWidth="28800" windowHeight="11805" activeTab="3"/>
  </bookViews>
  <sheets>
    <sheet name="VEHICLE DETAILS" sheetId="1" r:id="rId1"/>
    <sheet name="EXPIRY PERIOD" sheetId="2" r:id="rId2"/>
    <sheet name="DRIVERS INFO" sheetId="6" r:id="rId3"/>
    <sheet name="SCRAP CAR DETAILS" sheetId="7" r:id="rId4"/>
  </sheets>
  <externalReferences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2" l="1"/>
  <c r="E27" i="2"/>
  <c r="F26" i="2"/>
  <c r="E26" i="2"/>
  <c r="F25" i="2"/>
  <c r="E25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0" i="2"/>
  <c r="E10" i="2"/>
  <c r="F9" i="2"/>
  <c r="E9" i="2"/>
  <c r="F8" i="2"/>
  <c r="E8" i="2"/>
  <c r="F7" i="2"/>
  <c r="E7" i="2"/>
  <c r="F6" i="2"/>
  <c r="E6" i="2"/>
  <c r="F5" i="2"/>
  <c r="E5" i="2"/>
  <c r="I2" i="2"/>
  <c r="G54" i="2" s="1"/>
  <c r="G10" i="2" l="1"/>
  <c r="G14" i="2"/>
  <c r="G18" i="2"/>
  <c r="G26" i="2"/>
  <c r="G5" i="2"/>
  <c r="G7" i="2"/>
  <c r="G9" i="2"/>
  <c r="G11" i="2"/>
  <c r="G13" i="2"/>
  <c r="G15" i="2"/>
  <c r="G17" i="2"/>
  <c r="G19" i="2"/>
  <c r="G25" i="2"/>
  <c r="G27" i="2"/>
  <c r="G6" i="2"/>
  <c r="G8" i="2"/>
  <c r="G12" i="2"/>
  <c r="G16" i="2"/>
  <c r="G20" i="2"/>
  <c r="H5" i="2"/>
  <c r="H7" i="2"/>
  <c r="H9" i="2"/>
  <c r="H11" i="2"/>
  <c r="H13" i="2"/>
  <c r="H15" i="2"/>
  <c r="H17" i="2"/>
  <c r="H19" i="2"/>
  <c r="H25" i="2"/>
  <c r="H27" i="2"/>
  <c r="H6" i="2"/>
  <c r="H8" i="2"/>
  <c r="H10" i="2"/>
  <c r="H12" i="2"/>
  <c r="H14" i="2"/>
  <c r="H16" i="2"/>
  <c r="H18" i="2"/>
  <c r="H20" i="2"/>
  <c r="H26" i="2"/>
  <c r="H32" i="2"/>
  <c r="H38" i="2"/>
  <c r="H44" i="2"/>
  <c r="H46" i="2"/>
  <c r="H48" i="2"/>
  <c r="H54" i="2"/>
  <c r="G33" i="2"/>
  <c r="G39" i="2"/>
  <c r="G45" i="2"/>
  <c r="G47" i="2"/>
  <c r="G53" i="2"/>
  <c r="H33" i="2"/>
  <c r="H39" i="2"/>
  <c r="H45" i="2"/>
  <c r="H47" i="2"/>
  <c r="H53" i="2"/>
  <c r="G32" i="2"/>
  <c r="G38" i="2"/>
  <c r="G44" i="2"/>
  <c r="G46" i="2"/>
  <c r="G48" i="2"/>
</calcChain>
</file>

<file path=xl/sharedStrings.xml><?xml version="1.0" encoding="utf-8"?>
<sst xmlns="http://schemas.openxmlformats.org/spreadsheetml/2006/main" count="724" uniqueCount="281">
  <si>
    <t>SL#</t>
  </si>
  <si>
    <t>MANUFACTURER</t>
  </si>
  <si>
    <t>MODEL</t>
  </si>
  <si>
    <t>REGISTERED NAME</t>
  </si>
  <si>
    <t>OWNER ID</t>
  </si>
  <si>
    <t>MODEL YEAR</t>
  </si>
  <si>
    <t>VEHICLE #</t>
  </si>
  <si>
    <t>VEHICLE TYPE</t>
  </si>
  <si>
    <t>ESTIMARA EXP.</t>
  </si>
  <si>
    <t>ASSIGNED TO</t>
  </si>
  <si>
    <t>DRIVING LICENSE</t>
  </si>
  <si>
    <t>PHONE NUMBER</t>
  </si>
  <si>
    <t>DESIGNATION</t>
  </si>
  <si>
    <t>LOCATION</t>
  </si>
  <si>
    <t>ENGINE #</t>
  </si>
  <si>
    <t>CHASE #</t>
  </si>
  <si>
    <t>EXPIRY OF PASSING</t>
  </si>
  <si>
    <t>INSURANCE COMPANY</t>
  </si>
  <si>
    <t>INSURANCE EXP. DATE</t>
  </si>
  <si>
    <t>STATUS</t>
  </si>
  <si>
    <t>WAQOD- e</t>
  </si>
  <si>
    <t>Note</t>
  </si>
  <si>
    <t>FOUR RIVERS FOOD DISTRIBUTORS</t>
  </si>
  <si>
    <t>CMC</t>
  </si>
  <si>
    <t>FREEZER</t>
  </si>
  <si>
    <t>FOUR RIVERS FOOD</t>
  </si>
  <si>
    <t>PRIVATE TRANSPORT</t>
  </si>
  <si>
    <t>ALTAF BHAI</t>
  </si>
  <si>
    <t>N/A</t>
  </si>
  <si>
    <t>DRIVER</t>
  </si>
  <si>
    <t>ST. NO. 02</t>
  </si>
  <si>
    <t>4G13SPY32889</t>
  </si>
  <si>
    <t>RKMCP7241GY145270</t>
  </si>
  <si>
    <t>GENERAL TAKAFUL</t>
  </si>
  <si>
    <t>YES</t>
  </si>
  <si>
    <t>AL BUSTAN</t>
  </si>
  <si>
    <t>4G13SPY32888</t>
  </si>
  <si>
    <t>RKMCP7245GY145238</t>
  </si>
  <si>
    <t>DOHA INSURANCE GROUP</t>
  </si>
  <si>
    <t>BAD CONDITION</t>
  </si>
  <si>
    <t>SCRAP</t>
  </si>
  <si>
    <t>NISSAN</t>
  </si>
  <si>
    <t>X-TRAIL</t>
  </si>
  <si>
    <t xml:space="preserve">PRIVATE </t>
  </si>
  <si>
    <t>ST. NO. 44</t>
  </si>
  <si>
    <t>QR25581846A</t>
  </si>
  <si>
    <t>JN8BT05Y78W200398</t>
  </si>
  <si>
    <t>SUNNY</t>
  </si>
  <si>
    <t>JAMSHID CHAKINGGALL</t>
  </si>
  <si>
    <t>SALES EXECUTIVE</t>
  </si>
  <si>
    <t>WITH THE USER</t>
  </si>
  <si>
    <t>HR15708657A</t>
  </si>
  <si>
    <t>MDHBN7AD4CG000695</t>
  </si>
  <si>
    <t>TIIDA</t>
  </si>
  <si>
    <t>MOHAMMAD ASHARAF</t>
  </si>
  <si>
    <t>MR18539225</t>
  </si>
  <si>
    <t>3N1BC1A66BL353585</t>
  </si>
  <si>
    <t>QATAR ISLAMIC INSURANCE CO.</t>
  </si>
  <si>
    <t>ISUZU</t>
  </si>
  <si>
    <t>1 TON - FREEZER</t>
  </si>
  <si>
    <t>MPAEL39C7CT110386</t>
  </si>
  <si>
    <t>VAN - FREEZER</t>
  </si>
  <si>
    <t>RKMCP7241CY105457</t>
  </si>
  <si>
    <t>MITSUBISHI CANTER</t>
  </si>
  <si>
    <t>3 TON FREEZER</t>
  </si>
  <si>
    <t>ALI MUTHU</t>
  </si>
  <si>
    <t>ST. NO 02</t>
  </si>
  <si>
    <t>4D33N89173</t>
  </si>
  <si>
    <t>JL6B6E6PXEK011972</t>
  </si>
  <si>
    <t>323732 KM</t>
  </si>
  <si>
    <t>MITSUBISHI (CANTER)</t>
  </si>
  <si>
    <t>3 TON - FREEZER</t>
  </si>
  <si>
    <t>4D34N04611</t>
  </si>
  <si>
    <t>JL7BCE1J1CK008785</t>
  </si>
  <si>
    <t>HR15707759</t>
  </si>
  <si>
    <t>MDHBN7AD2CG000212</t>
  </si>
  <si>
    <t>CMC VERICA</t>
  </si>
  <si>
    <t>LIGHT</t>
  </si>
  <si>
    <t>SABU MV</t>
  </si>
  <si>
    <t>OPERATIONS MANAGER</t>
  </si>
  <si>
    <t>ST. 44</t>
  </si>
  <si>
    <t>4G13SPY33234</t>
  </si>
  <si>
    <t>RKMCP7242GY155287</t>
  </si>
  <si>
    <t xml:space="preserve">ADMIN </t>
  </si>
  <si>
    <t>QG16399399</t>
  </si>
  <si>
    <t>KNMCC42H9CP871327</t>
  </si>
  <si>
    <t>NEEDS TO SEND FOR REPAIR</t>
  </si>
  <si>
    <t>WITH THE EMPLOYEE</t>
  </si>
  <si>
    <t>MDHBN7AD7CG001002</t>
  </si>
  <si>
    <t>NBR - FREEZER</t>
  </si>
  <si>
    <t>BIJU</t>
  </si>
  <si>
    <t>CASH VAN</t>
  </si>
  <si>
    <t>JAMKP3428J7P01079</t>
  </si>
  <si>
    <t>69630 KM</t>
  </si>
  <si>
    <t>4 TON FREEZER</t>
  </si>
  <si>
    <t>ABDUNISSAR</t>
  </si>
  <si>
    <t>JAMKP3422J7P01062</t>
  </si>
  <si>
    <t>68281 KM</t>
  </si>
  <si>
    <t>MOSTAFIZIUR RAHMAN</t>
  </si>
  <si>
    <t>JAMKP3420J7P01061</t>
  </si>
  <si>
    <t>RAHUL MURALI</t>
  </si>
  <si>
    <t>JAMKP3420J7P01060</t>
  </si>
  <si>
    <t>FOUR RIVERS TRADING &amp; CONTRACTING</t>
  </si>
  <si>
    <t>PICK-UP</t>
  </si>
  <si>
    <t>FOUR RIVERS TRADING</t>
  </si>
  <si>
    <t>13-8063-00</t>
  </si>
  <si>
    <t>MR18849260</t>
  </si>
  <si>
    <t>MNTDD23S6B6014539</t>
  </si>
  <si>
    <t>NISSAN /URVAN</t>
  </si>
  <si>
    <t>MINI BUS</t>
  </si>
  <si>
    <t>AHMAD MEGAHED</t>
  </si>
  <si>
    <t>974959Q</t>
  </si>
  <si>
    <t>JN6AE54S7DXO30914</t>
  </si>
  <si>
    <t>UNDER REPAIR</t>
  </si>
  <si>
    <t>MITSUBISHI</t>
  </si>
  <si>
    <t>OUTLANDER</t>
  </si>
  <si>
    <t>MOHAMMAD SHAARAWY</t>
  </si>
  <si>
    <t>4B12036BX9823</t>
  </si>
  <si>
    <t>JE4MS21W78Z704347</t>
  </si>
  <si>
    <t>MAGIC TOUCH HOSPITALITY AND CLEANING</t>
  </si>
  <si>
    <t>MAGIC TOUCH</t>
  </si>
  <si>
    <t>RAMJAN ALI</t>
  </si>
  <si>
    <t>KHARAITIYAT</t>
  </si>
  <si>
    <t>JNJTB26Z0000955</t>
  </si>
  <si>
    <t>328668 KM</t>
  </si>
  <si>
    <t>619209Q</t>
  </si>
  <si>
    <t>JN6BE6DS6G9021110</t>
  </si>
  <si>
    <t>ABDUL HAMID SAHIB</t>
  </si>
  <si>
    <t>ADVANCE LAUNDRY</t>
  </si>
  <si>
    <t>619827Q</t>
  </si>
  <si>
    <t>JN6BE6DS3G9021209</t>
  </si>
  <si>
    <t>253710 KM</t>
  </si>
  <si>
    <t>NISSAN /URAVN</t>
  </si>
  <si>
    <t>ROBBANI HOSSEIN</t>
  </si>
  <si>
    <t>541492Q</t>
  </si>
  <si>
    <t>JN6BE6CS6F9400317</t>
  </si>
  <si>
    <t xml:space="preserve">using by shashi </t>
  </si>
  <si>
    <t>83988 KM</t>
  </si>
  <si>
    <t>SHASHI DSOUZA</t>
  </si>
  <si>
    <t>QR25900104</t>
  </si>
  <si>
    <t>JN6AE52SXBX115620</t>
  </si>
  <si>
    <t xml:space="preserve">WHITE KITCHEN </t>
  </si>
  <si>
    <t>WHITE KITCHEN</t>
  </si>
  <si>
    <t>4D34N61890</t>
  </si>
  <si>
    <t>jl7bece1jxdk023805</t>
  </si>
  <si>
    <t>VAN</t>
  </si>
  <si>
    <t>MOI</t>
  </si>
  <si>
    <t>4G63FHDPM5756</t>
  </si>
  <si>
    <t>jemd17g8da701871</t>
  </si>
  <si>
    <t>ALPINA KITCHEN</t>
  </si>
  <si>
    <t>583467Q</t>
  </si>
  <si>
    <t>JN6BE6DS6G9016022</t>
  </si>
  <si>
    <t>POPULAR GARAGE</t>
  </si>
  <si>
    <t>QR26902798Q</t>
  </si>
  <si>
    <t>JN6AE54S5BX026552</t>
  </si>
  <si>
    <t>TGB</t>
  </si>
  <si>
    <t>MOTORBIKE</t>
  </si>
  <si>
    <t>PRIVATE MOTOBIKE</t>
  </si>
  <si>
    <t>GL9*106531*</t>
  </si>
  <si>
    <t>3FCTKBA99JY106531</t>
  </si>
  <si>
    <t>NO</t>
  </si>
  <si>
    <t>JAMKP34H4H7P00123</t>
  </si>
  <si>
    <t>AHMED MEGAHED - NIGHT SHIFT FOR 2HRS</t>
  </si>
  <si>
    <t>GANESH RAUT</t>
  </si>
  <si>
    <t>558099Q</t>
  </si>
  <si>
    <t>JN6BE6AS5F9002826</t>
  </si>
  <si>
    <t>PENDING FOR RENEWAL DUE TO INSURANCE</t>
  </si>
  <si>
    <t>29/06/2020</t>
  </si>
  <si>
    <t>29/06/2020.                               T O T A L   V E H I C L E   D E T A I L S                                29/06/2020</t>
  </si>
  <si>
    <t>Abul Al Kassem</t>
  </si>
  <si>
    <t>232100 KM</t>
  </si>
  <si>
    <t>396588 KM</t>
  </si>
  <si>
    <t xml:space="preserve">This Vehicle still Registered under Magic Touch. </t>
  </si>
  <si>
    <t>50% CONDITION</t>
  </si>
  <si>
    <t>60% CONDITION</t>
  </si>
  <si>
    <t>80%  CONDITION.</t>
  </si>
  <si>
    <t>No body using it After service Condition Must be 80 %.</t>
  </si>
  <si>
    <t>40% CONDITION.</t>
  </si>
  <si>
    <t>CHINA- Needs always for service spare parts very expensive</t>
  </si>
  <si>
    <t>123988 KM.</t>
  </si>
  <si>
    <t>65% CONDITION.</t>
  </si>
  <si>
    <t>Note: Still in Installments Balance to be paid   102,060 / QAR.</t>
  </si>
  <si>
    <t>Note: Still in Installments Balance to be paid   100,044 / QAR.</t>
  </si>
  <si>
    <t>207100 KM.</t>
  </si>
  <si>
    <t>89488 KM.</t>
  </si>
  <si>
    <t>Note: still in instalments) ( Balance to be paid 100,044 QAR.</t>
  </si>
  <si>
    <t>406986 KM.</t>
  </si>
  <si>
    <t>255512 KM.</t>
  </si>
  <si>
    <t>127563 KM.</t>
  </si>
  <si>
    <t>245694 KM.</t>
  </si>
  <si>
    <t>45% CONDITION.</t>
  </si>
  <si>
    <t>MILEAGE AS OF 20/06/2020</t>
  </si>
  <si>
    <t>ESTIMARA AND INSURANCE EXPIRATION DATES</t>
  </si>
  <si>
    <t>FOUR RIVERS FOOD DISTRIBUTION</t>
  </si>
  <si>
    <t>VEHICLE DET</t>
  </si>
  <si>
    <t>PLATE NO.</t>
  </si>
  <si>
    <t>ESTIMARA EXP</t>
  </si>
  <si>
    <t>INSURANCE EXP</t>
  </si>
  <si>
    <t>ESTIM PERIOD</t>
  </si>
  <si>
    <t>INSUR PERIOD</t>
  </si>
  <si>
    <t>NOTE</t>
  </si>
  <si>
    <t>C M C</t>
  </si>
  <si>
    <t>SCRAPPED</t>
  </si>
  <si>
    <t>FOUR RIVERS TRADING AND CONTRACTING</t>
  </si>
  <si>
    <t>INSURANCE PERIOD</t>
  </si>
  <si>
    <t xml:space="preserve">SCRAPPED </t>
  </si>
  <si>
    <t>CHANGE TO MR. NASSER OWNERSHIP- FOR ESTIMARA RENEWAL</t>
  </si>
  <si>
    <t>MAGIC TOUCH CLEANING AND HOSPITALITY</t>
  </si>
  <si>
    <t>LOCATED IN POPULAR GARAGE</t>
  </si>
  <si>
    <t xml:space="preserve">T G B </t>
  </si>
  <si>
    <t>LOCATED IN KITCHEN KHARAITIYAT-NOT IN USE</t>
  </si>
  <si>
    <t>NO PLATE</t>
  </si>
  <si>
    <t>LOCATED IN LAKWHIYA FOR RELEASING</t>
  </si>
  <si>
    <t>DRIVER'S INFORMATION</t>
  </si>
  <si>
    <t>EMPLOYEE CODE</t>
  </si>
  <si>
    <t>SUPERVISOR IN-CHARGE</t>
  </si>
  <si>
    <t>C-0031</t>
  </si>
  <si>
    <t>JAMSHID CHAKKINGGAL</t>
  </si>
  <si>
    <t>WITH USER</t>
  </si>
  <si>
    <t>MR. RAMEZ EL AHDAB</t>
  </si>
  <si>
    <t>C-0039</t>
  </si>
  <si>
    <t>MOHAMAD ASHARAF</t>
  </si>
  <si>
    <t>C-0036</t>
  </si>
  <si>
    <t>ST. 2</t>
  </si>
  <si>
    <t>SAJI KUMAR</t>
  </si>
  <si>
    <t>C-0080</t>
  </si>
  <si>
    <t>C-0077</t>
  </si>
  <si>
    <t>ABU GASIM</t>
  </si>
  <si>
    <t>HEAD OFFICE</t>
  </si>
  <si>
    <t>C-0020</t>
  </si>
  <si>
    <t>MUSTAPHA SASSI</t>
  </si>
  <si>
    <t>C-0026</t>
  </si>
  <si>
    <t>H-0102</t>
  </si>
  <si>
    <t>MOSTAFIZUR RAHMAN</t>
  </si>
  <si>
    <t>ALPINA KITCHEN CAMP 44</t>
  </si>
  <si>
    <t>SABU  MV</t>
  </si>
  <si>
    <t>C-0046</t>
  </si>
  <si>
    <t>MR. NASSER</t>
  </si>
  <si>
    <t>L-0004</t>
  </si>
  <si>
    <t>MOHAMAD SHAARAWY</t>
  </si>
  <si>
    <t>I-0044</t>
  </si>
  <si>
    <t>ALPINA KITCHEN - KHARAITIYAT</t>
  </si>
  <si>
    <t>MOHAMMED HASSABOU</t>
  </si>
  <si>
    <t>G-0013</t>
  </si>
  <si>
    <t>ABDUL HAMID</t>
  </si>
  <si>
    <t>ADVANCE LAUNDRY WORKSHOP</t>
  </si>
  <si>
    <t>G-0045</t>
  </si>
  <si>
    <t>ADVANCE LAUNDRY DUHAIL SHOP</t>
  </si>
  <si>
    <t>I-0014</t>
  </si>
  <si>
    <t>ALPINA KITCHEN  - ST 44</t>
  </si>
  <si>
    <t>H-0036</t>
  </si>
  <si>
    <t>MOHAMMAD HASSABOU</t>
  </si>
  <si>
    <t>MIITSUBISHI</t>
  </si>
  <si>
    <t>D-0033</t>
  </si>
  <si>
    <t>AHMED MEGAHED</t>
  </si>
  <si>
    <t xml:space="preserve">ALPINA FOOD </t>
  </si>
  <si>
    <t>UNDER REPAIR AL BUSTAN GARAGE.</t>
  </si>
  <si>
    <t>This Car Transferred to CEO, Need some repair for the amount of 4000 QAR. Changd to Mr Nasser's name on 03/06/2020.</t>
  </si>
  <si>
    <t>Can be used for Spare Parts.</t>
  </si>
  <si>
    <t>Completley Damage.</t>
  </si>
  <si>
    <t>SCRAP CEO.</t>
  </si>
  <si>
    <t>An Estimation given to be rpaired 10,000 QAR- Insurance 3rd Party.</t>
  </si>
  <si>
    <t>With Lekhwiya after clearing it we can Estimate it.</t>
  </si>
  <si>
    <t>Vehicle Booked by Popular Garage, an outstanding Amount to be paid for him to clear the vehicle 12,228 QAR.</t>
  </si>
  <si>
    <t>it's very important to make the transfer of ownership to Mr Mohammad Ashraf Edakkaparambil, it's approved From Accounts Department.</t>
  </si>
  <si>
    <t xml:space="preserve">Renewed </t>
  </si>
  <si>
    <t>30446423/30446894</t>
  </si>
  <si>
    <t xml:space="preserve">                                                                </t>
  </si>
  <si>
    <t xml:space="preserve">SERIAL </t>
  </si>
  <si>
    <t xml:space="preserve">                     SCRAP CAR DETAILS AS OF 09/07/2020</t>
  </si>
  <si>
    <t>PLATE NO</t>
  </si>
  <si>
    <t xml:space="preserve">VEHICLE NAME </t>
  </si>
  <si>
    <t xml:space="preserve">NISSAN PICK UP </t>
  </si>
  <si>
    <t xml:space="preserve">MINI CAR CMC </t>
  </si>
  <si>
    <t xml:space="preserve">NISSAN MINI CAR </t>
  </si>
  <si>
    <t>ISUZU PICKUP</t>
  </si>
  <si>
    <t xml:space="preserve">XTRAIL NISAAN </t>
  </si>
  <si>
    <t xml:space="preserve">MITSUBISHI FUSO </t>
  </si>
  <si>
    <t xml:space="preserve">NISSAN SUNNY </t>
  </si>
  <si>
    <t xml:space="preserve">MINI BUS </t>
  </si>
  <si>
    <t xml:space="preserve">PICS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</si>
</sst>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809]d\ mmmm\ yyyy;@"/>
    <numFmt numFmtId="165" formatCode="0;[Red]0"/>
    <numFmt numFmtId="166" formatCode="[$-409]d\-mmm\-yyyy;@"/>
    <numFmt numFmtId="167" formatCode="[$-409]d\-mmm\-yy;@"/>
    <numFmt numFmtId="168" formatCode="mm/dd/yy;@"/>
    <numFmt numFmtId="169" formatCode="m/d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0"/>
      <name val="Calibri"/>
      <family val="2"/>
      <charset val="178"/>
      <scheme val="minor"/>
    </font>
    <font>
      <b/>
      <sz val="14"/>
      <color theme="9" tint="0.39997558519241921"/>
      <name val="Calibri"/>
      <family val="2"/>
      <charset val="178"/>
      <scheme val="minor"/>
    </font>
    <font>
      <sz val="14"/>
      <color theme="1"/>
      <name val="Calibri"/>
      <family val="2"/>
      <charset val="178"/>
      <scheme val="minor"/>
    </font>
    <font>
      <sz val="12"/>
      <color theme="0"/>
      <name val="Calibri"/>
      <family val="2"/>
      <charset val="178"/>
      <scheme val="minor"/>
    </font>
    <font>
      <sz val="12"/>
      <color rgb="FFFFFF00"/>
      <name val="Calibri"/>
      <family val="2"/>
      <charset val="178"/>
      <scheme val="minor"/>
    </font>
    <font>
      <sz val="10"/>
      <color theme="0"/>
      <name val="Calibri"/>
      <family val="2"/>
      <charset val="178"/>
      <scheme val="minor"/>
    </font>
    <font>
      <sz val="11"/>
      <color rgb="FFFFFF00"/>
      <name val="Calibri"/>
      <family val="2"/>
      <charset val="178"/>
      <scheme val="minor"/>
    </font>
    <font>
      <sz val="12"/>
      <color theme="1"/>
      <name val="Cambria"/>
      <family val="1"/>
    </font>
    <font>
      <sz val="12"/>
      <name val="Cambria"/>
      <family val="1"/>
    </font>
    <font>
      <b/>
      <sz val="12"/>
      <color theme="1"/>
      <name val="Cambria"/>
      <family val="1"/>
    </font>
    <font>
      <b/>
      <sz val="14"/>
      <color theme="0"/>
      <name val="Cambria"/>
      <family val="1"/>
    </font>
    <font>
      <b/>
      <sz val="16"/>
      <color theme="1"/>
      <name val="Cambria"/>
      <family val="1"/>
    </font>
    <font>
      <sz val="16"/>
      <color theme="1"/>
      <name val="Cambria"/>
      <family val="1"/>
    </font>
    <font>
      <b/>
      <u/>
      <sz val="20"/>
      <color theme="1"/>
      <name val="Cambria"/>
      <family val="1"/>
    </font>
    <font>
      <b/>
      <sz val="16"/>
      <name val="Cambria"/>
      <family val="1"/>
    </font>
    <font>
      <b/>
      <u/>
      <sz val="22"/>
      <color theme="1"/>
      <name val="Cambria"/>
      <family val="1"/>
    </font>
    <font>
      <b/>
      <u/>
      <sz val="24"/>
      <color theme="1"/>
      <name val="Cambria"/>
      <family val="1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theme="1" tint="0.249977111117893"/>
      </patternFill>
    </fill>
    <fill>
      <patternFill patternType="solid">
        <fgColor theme="1" tint="0.14999847407452621"/>
        <bgColor theme="1" tint="0.249977111117893"/>
      </patternFill>
    </fill>
    <fill>
      <patternFill patternType="solid">
        <fgColor theme="1" tint="0.44999542222357858"/>
        <bgColor theme="1" tint="0.44999542222357858"/>
      </patternFill>
    </fill>
    <fill>
      <patternFill patternType="solid">
        <fgColor theme="1" tint="0.14999847407452621"/>
        <bgColor theme="1" tint="0.44999542222357858"/>
      </patternFill>
    </fill>
    <fill>
      <patternFill patternType="solid">
        <fgColor theme="1"/>
        <bgColor theme="1" tint="0.249977111117893"/>
      </patternFill>
    </fill>
    <fill>
      <patternFill patternType="solid">
        <fgColor theme="1"/>
        <bgColor theme="1" tint="0.44999542222357858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10">
    <xf numFmtId="0" fontId="0" fillId="0" borderId="0" xfId="0"/>
    <xf numFmtId="38" fontId="0" fillId="0" borderId="0" xfId="0" applyNumberFormat="1"/>
    <xf numFmtId="14" fontId="3" fillId="0" borderId="0" xfId="0" applyNumberFormat="1" applyFont="1"/>
    <xf numFmtId="0" fontId="5" fillId="0" borderId="0" xfId="0" applyFont="1"/>
    <xf numFmtId="38" fontId="5" fillId="0" borderId="0" xfId="0" applyNumberFormat="1" applyFont="1"/>
    <xf numFmtId="0" fontId="6" fillId="8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38" fontId="6" fillId="8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14" fontId="3" fillId="10" borderId="0" xfId="0" applyNumberFormat="1" applyFont="1" applyFill="1" applyAlignment="1">
      <alignment horizontal="center" vertical="center"/>
    </xf>
    <xf numFmtId="38" fontId="3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14" fontId="3" fillId="8" borderId="0" xfId="0" applyNumberFormat="1" applyFont="1" applyFill="1" applyAlignment="1">
      <alignment horizontal="center" vertical="center"/>
    </xf>
    <xf numFmtId="38" fontId="3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4" fontId="8" fillId="10" borderId="0" xfId="0" applyNumberFormat="1" applyFont="1" applyFill="1" applyAlignment="1">
      <alignment horizontal="center" vertical="center" wrapText="1"/>
    </xf>
    <xf numFmtId="0" fontId="7" fillId="12" borderId="0" xfId="0" applyFont="1" applyFill="1" applyAlignment="1">
      <alignment horizontal="center" vertical="center"/>
    </xf>
    <xf numFmtId="168" fontId="3" fillId="8" borderId="0" xfId="0" applyNumberFormat="1" applyFont="1" applyFill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168" fontId="3" fillId="10" borderId="0" xfId="0" applyNumberFormat="1" applyFont="1" applyFill="1" applyAlignment="1">
      <alignment horizontal="center" vertical="center"/>
    </xf>
    <xf numFmtId="0" fontId="0" fillId="0" borderId="0" xfId="0" applyAlignment="1">
      <alignment wrapText="1"/>
    </xf>
    <xf numFmtId="0" fontId="10" fillId="0" borderId="0" xfId="0" applyFont="1"/>
    <xf numFmtId="0" fontId="10" fillId="2" borderId="25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1" applyNumberFormat="1" applyFont="1" applyFill="1" applyBorder="1" applyAlignment="1">
      <alignment horizontal="center" vertical="center" wrapText="1"/>
    </xf>
    <xf numFmtId="0" fontId="10" fillId="2" borderId="31" xfId="1" applyNumberFormat="1" applyFont="1" applyFill="1" applyBorder="1" applyAlignment="1">
      <alignment horizontal="center" vertical="center" wrapText="1"/>
    </xf>
    <xf numFmtId="0" fontId="11" fillId="2" borderId="10" xfId="1" applyNumberFormat="1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 wrapText="1"/>
    </xf>
    <xf numFmtId="0" fontId="10" fillId="2" borderId="27" xfId="1" applyNumberFormat="1" applyFont="1" applyFill="1" applyBorder="1" applyAlignment="1">
      <alignment horizontal="center" vertical="center" wrapText="1"/>
    </xf>
    <xf numFmtId="0" fontId="10" fillId="2" borderId="32" xfId="1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2" fillId="4" borderId="24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16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 vertical="center" wrapText="1"/>
    </xf>
    <xf numFmtId="165" fontId="15" fillId="2" borderId="0" xfId="0" applyNumberFormat="1" applyFont="1" applyFill="1" applyAlignment="1">
      <alignment horizontal="center" vertical="center"/>
    </xf>
    <xf numFmtId="0" fontId="14" fillId="3" borderId="5" xfId="0" applyFont="1" applyFill="1" applyBorder="1" applyAlignment="1">
      <alignment horizontal="center" vertical="center" wrapText="1"/>
    </xf>
    <xf numFmtId="164" fontId="14" fillId="3" borderId="5" xfId="0" applyNumberFormat="1" applyFont="1" applyFill="1" applyBorder="1" applyAlignment="1">
      <alignment horizontal="center" vertical="center" wrapText="1"/>
    </xf>
    <xf numFmtId="14" fontId="14" fillId="3" borderId="5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166" fontId="15" fillId="2" borderId="10" xfId="0" applyNumberFormat="1" applyFont="1" applyFill="1" applyBorder="1" applyAlignment="1">
      <alignment horizontal="center" vertical="center"/>
    </xf>
    <xf numFmtId="164" fontId="15" fillId="2" borderId="10" xfId="0" applyNumberFormat="1" applyFont="1" applyFill="1" applyBorder="1" applyAlignment="1">
      <alignment horizontal="center" vertical="center"/>
    </xf>
    <xf numFmtId="14" fontId="15" fillId="2" borderId="11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14" fillId="3" borderId="10" xfId="0" applyFont="1" applyFill="1" applyBorder="1" applyAlignment="1">
      <alignment horizontal="center" vertical="center"/>
    </xf>
    <xf numFmtId="165" fontId="14" fillId="3" borderId="12" xfId="0" applyNumberFormat="1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5" fillId="2" borderId="10" xfId="1" applyNumberFormat="1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/>
    </xf>
    <xf numFmtId="166" fontId="15" fillId="5" borderId="10" xfId="0" applyNumberFormat="1" applyFont="1" applyFill="1" applyBorder="1" applyAlignment="1">
      <alignment horizontal="center" vertical="center"/>
    </xf>
    <xf numFmtId="0" fontId="15" fillId="5" borderId="10" xfId="1" applyNumberFormat="1" applyFont="1" applyFill="1" applyBorder="1" applyAlignment="1">
      <alignment horizontal="center" vertical="center" wrapText="1"/>
    </xf>
    <xf numFmtId="164" fontId="15" fillId="5" borderId="10" xfId="0" applyNumberFormat="1" applyFont="1" applyFill="1" applyBorder="1" applyAlignment="1">
      <alignment horizontal="center" vertical="center"/>
    </xf>
    <xf numFmtId="14" fontId="15" fillId="5" borderId="11" xfId="0" applyNumberFormat="1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4" fontId="15" fillId="5" borderId="13" xfId="0" applyNumberFormat="1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 wrapText="1"/>
    </xf>
    <xf numFmtId="164" fontId="15" fillId="2" borderId="15" xfId="0" applyNumberFormat="1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5" fillId="2" borderId="15" xfId="1" applyNumberFormat="1" applyFont="1" applyFill="1" applyBorder="1" applyAlignment="1">
      <alignment horizontal="center" vertical="center" wrapText="1"/>
    </xf>
    <xf numFmtId="14" fontId="14" fillId="2" borderId="16" xfId="0" applyNumberFormat="1" applyFont="1" applyFill="1" applyBorder="1" applyAlignment="1">
      <alignment horizontal="center" vertical="center" wrapText="1"/>
    </xf>
    <xf numFmtId="14" fontId="14" fillId="2" borderId="10" xfId="0" applyNumberFormat="1" applyFont="1" applyFill="1" applyBorder="1" applyAlignment="1">
      <alignment horizontal="center" vertical="center" wrapText="1"/>
    </xf>
    <xf numFmtId="165" fontId="14" fillId="3" borderId="21" xfId="0" applyNumberFormat="1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 wrapText="1"/>
    </xf>
    <xf numFmtId="166" fontId="15" fillId="2" borderId="27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 wrapText="1"/>
    </xf>
    <xf numFmtId="0" fontId="15" fillId="2" borderId="27" xfId="1" applyNumberFormat="1" applyFont="1" applyFill="1" applyBorder="1" applyAlignment="1">
      <alignment horizontal="center" vertical="center" wrapText="1"/>
    </xf>
    <xf numFmtId="164" fontId="15" fillId="2" borderId="27" xfId="0" applyNumberFormat="1" applyFont="1" applyFill="1" applyBorder="1" applyAlignment="1">
      <alignment horizontal="center" vertical="center"/>
    </xf>
    <xf numFmtId="164" fontId="15" fillId="6" borderId="27" xfId="0" applyNumberFormat="1" applyFont="1" applyFill="1" applyBorder="1" applyAlignment="1">
      <alignment horizontal="center" vertical="center"/>
    </xf>
    <xf numFmtId="14" fontId="15" fillId="6" borderId="28" xfId="0" applyNumberFormat="1" applyFont="1" applyFill="1" applyBorder="1" applyAlignment="1">
      <alignment horizontal="center" vertical="center" wrapText="1"/>
    </xf>
    <xf numFmtId="165" fontId="14" fillId="3" borderId="29" xfId="0" applyNumberFormat="1" applyFont="1" applyFill="1" applyBorder="1" applyAlignment="1">
      <alignment horizontal="center" vertical="center" wrapText="1"/>
    </xf>
    <xf numFmtId="0" fontId="15" fillId="14" borderId="10" xfId="0" applyFont="1" applyFill="1" applyBorder="1" applyAlignment="1">
      <alignment horizontal="center" vertical="center"/>
    </xf>
    <xf numFmtId="0" fontId="14" fillId="14" borderId="10" xfId="0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horizontal="center" vertical="center" wrapText="1"/>
    </xf>
    <xf numFmtId="166" fontId="15" fillId="14" borderId="10" xfId="0" applyNumberFormat="1" applyFont="1" applyFill="1" applyBorder="1" applyAlignment="1">
      <alignment horizontal="center" vertical="center"/>
    </xf>
    <xf numFmtId="0" fontId="15" fillId="14" borderId="10" xfId="1" applyNumberFormat="1" applyFont="1" applyFill="1" applyBorder="1" applyAlignment="1">
      <alignment horizontal="center" vertical="center" wrapText="1"/>
    </xf>
    <xf numFmtId="164" fontId="15" fillId="14" borderId="10" xfId="0" applyNumberFormat="1" applyFont="1" applyFill="1" applyBorder="1" applyAlignment="1">
      <alignment horizontal="center" vertical="center"/>
    </xf>
    <xf numFmtId="14" fontId="15" fillId="14" borderId="11" xfId="0" applyNumberFormat="1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 wrapText="1"/>
    </xf>
    <xf numFmtId="0" fontId="15" fillId="14" borderId="13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/>
    </xf>
    <xf numFmtId="0" fontId="15" fillId="14" borderId="13" xfId="0" applyFont="1" applyFill="1" applyBorder="1" applyAlignment="1">
      <alignment horizontal="center" vertical="center" wrapText="1"/>
    </xf>
    <xf numFmtId="166" fontId="15" fillId="14" borderId="13" xfId="0" applyNumberFormat="1" applyFont="1" applyFill="1" applyBorder="1" applyAlignment="1">
      <alignment horizontal="center" vertical="center"/>
    </xf>
    <xf numFmtId="165" fontId="14" fillId="14" borderId="12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15" fillId="15" borderId="22" xfId="0" applyNumberFormat="1" applyFont="1" applyFill="1" applyBorder="1" applyAlignment="1">
      <alignment horizontal="center" vertical="center"/>
    </xf>
    <xf numFmtId="164" fontId="15" fillId="18" borderId="22" xfId="0" applyNumberFormat="1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165" fontId="14" fillId="5" borderId="12" xfId="0" applyNumberFormat="1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5" fillId="17" borderId="10" xfId="0" applyFont="1" applyFill="1" applyBorder="1" applyAlignment="1">
      <alignment horizontal="center" vertical="center"/>
    </xf>
    <xf numFmtId="0" fontId="14" fillId="17" borderId="10" xfId="0" applyFont="1" applyFill="1" applyBorder="1" applyAlignment="1">
      <alignment horizontal="center" vertical="center"/>
    </xf>
    <xf numFmtId="0" fontId="15" fillId="17" borderId="10" xfId="0" applyFont="1" applyFill="1" applyBorder="1" applyAlignment="1">
      <alignment horizontal="center" vertical="center" wrapText="1"/>
    </xf>
    <xf numFmtId="166" fontId="15" fillId="17" borderId="10" xfId="0" applyNumberFormat="1" applyFont="1" applyFill="1" applyBorder="1" applyAlignment="1">
      <alignment horizontal="center" vertical="center"/>
    </xf>
    <xf numFmtId="164" fontId="15" fillId="17" borderId="10" xfId="0" applyNumberFormat="1" applyFont="1" applyFill="1" applyBorder="1" applyAlignment="1">
      <alignment horizontal="center" vertical="center"/>
    </xf>
    <xf numFmtId="0" fontId="14" fillId="17" borderId="0" xfId="0" applyFont="1" applyFill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165" fontId="14" fillId="5" borderId="12" xfId="0" applyNumberFormat="1" applyFont="1" applyFill="1" applyBorder="1" applyAlignment="1">
      <alignment horizontal="center" vertical="center" wrapText="1"/>
    </xf>
    <xf numFmtId="0" fontId="14" fillId="17" borderId="10" xfId="0" applyFont="1" applyFill="1" applyBorder="1" applyAlignment="1">
      <alignment horizontal="center" vertical="center" wrapText="1"/>
    </xf>
    <xf numFmtId="0" fontId="15" fillId="17" borderId="10" xfId="1" applyNumberFormat="1" applyFont="1" applyFill="1" applyBorder="1" applyAlignment="1">
      <alignment horizontal="center" vertical="center" wrapText="1"/>
    </xf>
    <xf numFmtId="0" fontId="15" fillId="18" borderId="10" xfId="0" applyFont="1" applyFill="1" applyBorder="1" applyAlignment="1">
      <alignment horizontal="center" vertical="center"/>
    </xf>
    <xf numFmtId="0" fontId="14" fillId="18" borderId="10" xfId="0" applyFont="1" applyFill="1" applyBorder="1" applyAlignment="1">
      <alignment horizontal="center" vertical="center"/>
    </xf>
    <xf numFmtId="0" fontId="15" fillId="18" borderId="10" xfId="0" applyFont="1" applyFill="1" applyBorder="1" applyAlignment="1">
      <alignment horizontal="center" vertical="center" wrapText="1"/>
    </xf>
    <xf numFmtId="166" fontId="15" fillId="18" borderId="10" xfId="0" applyNumberFormat="1" applyFont="1" applyFill="1" applyBorder="1" applyAlignment="1">
      <alignment horizontal="center" vertical="center"/>
    </xf>
    <xf numFmtId="0" fontId="15" fillId="18" borderId="10" xfId="1" applyNumberFormat="1" applyFont="1" applyFill="1" applyBorder="1" applyAlignment="1">
      <alignment horizontal="center" vertical="center" wrapText="1"/>
    </xf>
    <xf numFmtId="164" fontId="15" fillId="18" borderId="10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 wrapText="1"/>
    </xf>
    <xf numFmtId="165" fontId="14" fillId="18" borderId="12" xfId="0" applyNumberFormat="1" applyFont="1" applyFill="1" applyBorder="1" applyAlignment="1">
      <alignment horizontal="center" vertical="center" wrapText="1"/>
    </xf>
    <xf numFmtId="0" fontId="14" fillId="18" borderId="0" xfId="0" applyFont="1" applyFill="1" applyAlignment="1">
      <alignment horizontal="center" vertical="center"/>
    </xf>
    <xf numFmtId="167" fontId="15" fillId="5" borderId="10" xfId="0" applyNumberFormat="1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5" fillId="18" borderId="0" xfId="0" applyFont="1" applyFill="1" applyAlignment="1">
      <alignment horizontal="center" vertical="center"/>
    </xf>
    <xf numFmtId="0" fontId="17" fillId="14" borderId="10" xfId="1" applyNumberFormat="1" applyFont="1" applyFill="1" applyBorder="1" applyAlignment="1">
      <alignment horizontal="center" vertical="center" wrapText="1"/>
    </xf>
    <xf numFmtId="0" fontId="15" fillId="14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5" fillId="17" borderId="0" xfId="0" applyFont="1" applyFill="1" applyAlignment="1">
      <alignment horizontal="center" vertical="center"/>
    </xf>
    <xf numFmtId="0" fontId="17" fillId="14" borderId="10" xfId="0" applyFont="1" applyFill="1" applyBorder="1" applyAlignment="1">
      <alignment horizontal="center" vertical="center" wrapText="1"/>
    </xf>
    <xf numFmtId="14" fontId="15" fillId="14" borderId="14" xfId="0" applyNumberFormat="1" applyFont="1" applyFill="1" applyBorder="1" applyAlignment="1">
      <alignment horizontal="center" vertical="center" wrapText="1"/>
    </xf>
    <xf numFmtId="0" fontId="15" fillId="14" borderId="12" xfId="0" applyFont="1" applyFill="1" applyBorder="1" applyAlignment="1">
      <alignment horizontal="center" vertical="center"/>
    </xf>
    <xf numFmtId="0" fontId="14" fillId="14" borderId="10" xfId="1" applyNumberFormat="1" applyFont="1" applyFill="1" applyBorder="1" applyAlignment="1">
      <alignment horizontal="center" vertical="center" wrapText="1"/>
    </xf>
    <xf numFmtId="14" fontId="15" fillId="14" borderId="11" xfId="0" applyNumberFormat="1" applyFont="1" applyFill="1" applyBorder="1" applyAlignment="1">
      <alignment horizontal="left" vertical="center" wrapText="1"/>
    </xf>
    <xf numFmtId="0" fontId="14" fillId="14" borderId="13" xfId="0" applyFont="1" applyFill="1" applyBorder="1" applyAlignment="1">
      <alignment horizontal="center" vertical="center" wrapText="1"/>
    </xf>
    <xf numFmtId="0" fontId="15" fillId="14" borderId="13" xfId="1" applyNumberFormat="1" applyFont="1" applyFill="1" applyBorder="1" applyAlignment="1">
      <alignment horizontal="center" vertical="center" wrapText="1"/>
    </xf>
    <xf numFmtId="164" fontId="15" fillId="14" borderId="13" xfId="0" applyNumberFormat="1" applyFont="1" applyFill="1" applyBorder="1" applyAlignment="1">
      <alignment horizontal="center" vertical="center"/>
    </xf>
    <xf numFmtId="165" fontId="14" fillId="2" borderId="12" xfId="0" applyNumberFormat="1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 wrapText="1"/>
    </xf>
    <xf numFmtId="166" fontId="15" fillId="5" borderId="13" xfId="0" applyNumberFormat="1" applyFont="1" applyFill="1" applyBorder="1" applyAlignment="1">
      <alignment horizontal="center" vertical="center"/>
    </xf>
    <xf numFmtId="164" fontId="15" fillId="5" borderId="15" xfId="0" applyNumberFormat="1" applyFont="1" applyFill="1" applyBorder="1" applyAlignment="1">
      <alignment horizontal="center" vertical="center"/>
    </xf>
    <xf numFmtId="164" fontId="15" fillId="2" borderId="10" xfId="0" applyNumberFormat="1" applyFont="1" applyFill="1" applyBorder="1" applyAlignment="1">
      <alignment horizontal="center" vertical="center" wrapText="1"/>
    </xf>
    <xf numFmtId="165" fontId="14" fillId="2" borderId="10" xfId="0" applyNumberFormat="1" applyFont="1" applyFill="1" applyBorder="1" applyAlignment="1">
      <alignment horizontal="center" vertical="center" wrapText="1"/>
    </xf>
    <xf numFmtId="14" fontId="15" fillId="17" borderId="10" xfId="0" applyNumberFormat="1" applyFont="1" applyFill="1" applyBorder="1" applyAlignment="1">
      <alignment horizontal="center" vertical="center" wrapText="1"/>
    </xf>
    <xf numFmtId="165" fontId="14" fillId="17" borderId="10" xfId="0" applyNumberFormat="1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/>
    </xf>
    <xf numFmtId="0" fontId="14" fillId="18" borderId="22" xfId="0" applyFont="1" applyFill="1" applyBorder="1" applyAlignment="1">
      <alignment horizontal="center" vertical="center"/>
    </xf>
    <xf numFmtId="0" fontId="15" fillId="18" borderId="22" xfId="0" applyFont="1" applyFill="1" applyBorder="1" applyAlignment="1">
      <alignment horizontal="center" vertical="center" wrapText="1"/>
    </xf>
    <xf numFmtId="166" fontId="15" fillId="18" borderId="22" xfId="0" applyNumberFormat="1" applyFont="1" applyFill="1" applyBorder="1" applyAlignment="1">
      <alignment horizontal="center" vertical="center"/>
    </xf>
    <xf numFmtId="14" fontId="15" fillId="18" borderId="23" xfId="0" applyNumberFormat="1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 wrapText="1"/>
    </xf>
    <xf numFmtId="166" fontId="15" fillId="2" borderId="22" xfId="0" applyNumberFormat="1" applyFont="1" applyFill="1" applyBorder="1" applyAlignment="1">
      <alignment horizontal="center" vertical="center"/>
    </xf>
    <xf numFmtId="164" fontId="15" fillId="2" borderId="22" xfId="0" applyNumberFormat="1" applyFont="1" applyFill="1" applyBorder="1" applyAlignment="1">
      <alignment horizontal="center" vertical="center"/>
    </xf>
    <xf numFmtId="164" fontId="15" fillId="2" borderId="23" xfId="0" applyNumberFormat="1" applyFont="1" applyFill="1" applyBorder="1" applyAlignment="1">
      <alignment horizontal="center" vertical="center" wrapText="1"/>
    </xf>
    <xf numFmtId="164" fontId="15" fillId="16" borderId="13" xfId="0" applyNumberFormat="1" applyFont="1" applyFill="1" applyBorder="1" applyAlignment="1">
      <alignment horizontal="center" vertical="center"/>
    </xf>
    <xf numFmtId="164" fontId="15" fillId="16" borderId="2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vertical="center"/>
    </xf>
    <xf numFmtId="0" fontId="2" fillId="7" borderId="10" xfId="0" applyFont="1" applyFill="1" applyBorder="1" applyAlignment="1">
      <alignment vertical="center"/>
    </xf>
    <xf numFmtId="0" fontId="2" fillId="7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0" fillId="0" borderId="0" xfId="0" applyBorder="1"/>
    <xf numFmtId="0" fontId="20" fillId="4" borderId="10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5" fontId="14" fillId="3" borderId="4" xfId="0" applyNumberFormat="1" applyFont="1" applyFill="1" applyBorder="1" applyAlignment="1">
      <alignment horizontal="center" vertical="center" wrapText="1"/>
    </xf>
    <xf numFmtId="165" fontId="14" fillId="3" borderId="6" xfId="0" applyNumberFormat="1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left"/>
    </xf>
    <xf numFmtId="0" fontId="2" fillId="7" borderId="0" xfId="0" applyFont="1" applyFill="1" applyAlignment="1">
      <alignment horizontal="center"/>
    </xf>
    <xf numFmtId="0" fontId="13" fillId="7" borderId="19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32">
    <dxf>
      <fill>
        <patternFill>
          <bgColor rgb="FF408ED4"/>
        </patternFill>
      </fill>
    </dxf>
    <dxf>
      <fill>
        <patternFill>
          <bgColor rgb="FF408ED4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408ED4"/>
        </patternFill>
      </fill>
    </dxf>
    <dxf>
      <fill>
        <patternFill>
          <bgColor rgb="FFFF0000"/>
        </patternFill>
      </fill>
    </dxf>
    <dxf>
      <numFmt numFmtId="2" formatCode="0.00"/>
      <fill>
        <patternFill>
          <bgColor rgb="FF00D661"/>
        </patternFill>
      </fill>
    </dxf>
    <dxf>
      <fill>
        <patternFill>
          <bgColor rgb="FF408ED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408ED4"/>
        </patternFill>
      </fill>
    </dxf>
    <dxf>
      <fill>
        <patternFill>
          <bgColor rgb="FF408ED4"/>
        </patternFill>
      </fill>
    </dxf>
    <dxf>
      <fill>
        <patternFill>
          <bgColor rgb="FFFF0000"/>
        </patternFill>
      </fill>
    </dxf>
    <dxf>
      <numFmt numFmtId="2" formatCode="0.00"/>
      <fill>
        <patternFill>
          <bgColor rgb="FF00D66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34634</xdr:colOff>
      <xdr:row>26</xdr:row>
      <xdr:rowOff>51955</xdr:rowOff>
    </xdr:from>
    <xdr:to>
      <xdr:col>10</xdr:col>
      <xdr:colOff>1770785</xdr:colOff>
      <xdr:row>26</xdr:row>
      <xdr:rowOff>1261752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59" y="28626955"/>
          <a:ext cx="1783776" cy="1209797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51956</xdr:colOff>
      <xdr:row>8</xdr:row>
      <xdr:rowOff>34637</xdr:rowOff>
    </xdr:from>
    <xdr:to>
      <xdr:col>10</xdr:col>
      <xdr:colOff>1809750</xdr:colOff>
      <xdr:row>8</xdr:row>
      <xdr:rowOff>1254950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081" y="7083137"/>
          <a:ext cx="1814944" cy="1220313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34636</xdr:colOff>
      <xdr:row>7</xdr:row>
      <xdr:rowOff>34636</xdr:rowOff>
    </xdr:from>
    <xdr:to>
      <xdr:col>10</xdr:col>
      <xdr:colOff>1812223</xdr:colOff>
      <xdr:row>8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61" y="5816311"/>
          <a:ext cx="1834737" cy="1232189"/>
        </a:xfrm>
        <a:prstGeom prst="rect">
          <a:avLst/>
        </a:prstGeom>
      </xdr:spPr>
    </xdr:pic>
    <xdr:clientData/>
  </xdr:twoCellAnchor>
  <xdr:twoCellAnchor editAs="oneCell">
    <xdr:from>
      <xdr:col>10</xdr:col>
      <xdr:colOff>17319</xdr:colOff>
      <xdr:row>11</xdr:row>
      <xdr:rowOff>17318</xdr:rowOff>
    </xdr:from>
    <xdr:to>
      <xdr:col>10</xdr:col>
      <xdr:colOff>1795897</xdr:colOff>
      <xdr:row>12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2444" y="10866293"/>
          <a:ext cx="1835728" cy="1249507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34635</xdr:colOff>
      <xdr:row>31</xdr:row>
      <xdr:rowOff>34637</xdr:rowOff>
    </xdr:from>
    <xdr:to>
      <xdr:col>10</xdr:col>
      <xdr:colOff>1778578</xdr:colOff>
      <xdr:row>32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60" y="34305587"/>
          <a:ext cx="1801093" cy="1232188"/>
        </a:xfrm>
        <a:prstGeom prst="rect">
          <a:avLst/>
        </a:prstGeom>
      </xdr:spPr>
    </xdr:pic>
    <xdr:clientData/>
  </xdr:twoCellAnchor>
  <xdr:twoCellAnchor editAs="oneCell">
    <xdr:from>
      <xdr:col>10</xdr:col>
      <xdr:colOff>17317</xdr:colOff>
      <xdr:row>30</xdr:row>
      <xdr:rowOff>51956</xdr:rowOff>
    </xdr:from>
    <xdr:to>
      <xdr:col>10</xdr:col>
      <xdr:colOff>1778578</xdr:colOff>
      <xdr:row>30</xdr:row>
      <xdr:rowOff>1229591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2442" y="33056081"/>
          <a:ext cx="1818411" cy="1177635"/>
        </a:xfrm>
        <a:prstGeom prst="rect">
          <a:avLst/>
        </a:prstGeom>
      </xdr:spPr>
    </xdr:pic>
    <xdr:clientData/>
  </xdr:twoCellAnchor>
  <xdr:twoCellAnchor editAs="oneCell">
    <xdr:from>
      <xdr:col>10</xdr:col>
      <xdr:colOff>17319</xdr:colOff>
      <xdr:row>28</xdr:row>
      <xdr:rowOff>34636</xdr:rowOff>
    </xdr:from>
    <xdr:to>
      <xdr:col>10</xdr:col>
      <xdr:colOff>1778579</xdr:colOff>
      <xdr:row>28</xdr:row>
      <xdr:rowOff>1246909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2444" y="31143286"/>
          <a:ext cx="1818410" cy="1212273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34638</xdr:colOff>
      <xdr:row>20</xdr:row>
      <xdr:rowOff>17317</xdr:rowOff>
    </xdr:from>
    <xdr:to>
      <xdr:col>10</xdr:col>
      <xdr:colOff>1778578</xdr:colOff>
      <xdr:row>20</xdr:row>
      <xdr:rowOff>1229591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63" y="22267717"/>
          <a:ext cx="1801090" cy="1212274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34635</xdr:colOff>
      <xdr:row>18</xdr:row>
      <xdr:rowOff>17318</xdr:rowOff>
    </xdr:from>
    <xdr:to>
      <xdr:col>10</xdr:col>
      <xdr:colOff>1778578</xdr:colOff>
      <xdr:row>18</xdr:row>
      <xdr:rowOff>1246909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60" y="19734068"/>
          <a:ext cx="1801093" cy="1229591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34637</xdr:colOff>
      <xdr:row>17</xdr:row>
      <xdr:rowOff>34638</xdr:rowOff>
    </xdr:from>
    <xdr:to>
      <xdr:col>10</xdr:col>
      <xdr:colOff>1778579</xdr:colOff>
      <xdr:row>17</xdr:row>
      <xdr:rowOff>1234504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9762" y="18484563"/>
          <a:ext cx="1801092" cy="1199866"/>
        </a:xfrm>
        <a:prstGeom prst="rect">
          <a:avLst/>
        </a:prstGeom>
      </xdr:spPr>
    </xdr:pic>
    <xdr:clientData/>
  </xdr:twoCellAnchor>
  <xdr:twoCellAnchor editAs="oneCell">
    <xdr:from>
      <xdr:col>10</xdr:col>
      <xdr:colOff>69271</xdr:colOff>
      <xdr:row>40</xdr:row>
      <xdr:rowOff>34636</xdr:rowOff>
    </xdr:from>
    <xdr:to>
      <xdr:col>10</xdr:col>
      <xdr:colOff>1809750</xdr:colOff>
      <xdr:row>40</xdr:row>
      <xdr:rowOff>1229591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4396" y="44592586"/>
          <a:ext cx="1797629" cy="1194955"/>
        </a:xfrm>
        <a:prstGeom prst="rect">
          <a:avLst/>
        </a:prstGeom>
      </xdr:spPr>
    </xdr:pic>
    <xdr:clientData/>
  </xdr:twoCellAnchor>
  <xdr:twoCellAnchor editAs="oneCell">
    <xdr:from>
      <xdr:col>10</xdr:col>
      <xdr:colOff>69275</xdr:colOff>
      <xdr:row>39</xdr:row>
      <xdr:rowOff>51954</xdr:rowOff>
    </xdr:from>
    <xdr:to>
      <xdr:col>10</xdr:col>
      <xdr:colOff>1809750</xdr:colOff>
      <xdr:row>39</xdr:row>
      <xdr:rowOff>1385454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4400" y="43181154"/>
          <a:ext cx="1797625" cy="1333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69274</xdr:colOff>
      <xdr:row>16</xdr:row>
      <xdr:rowOff>34636</xdr:rowOff>
    </xdr:from>
    <xdr:to>
      <xdr:col>10</xdr:col>
      <xdr:colOff>1809750</xdr:colOff>
      <xdr:row>16</xdr:row>
      <xdr:rowOff>1254949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4399" y="17217736"/>
          <a:ext cx="1797626" cy="1220313"/>
        </a:xfrm>
        <a:prstGeom prst="rect">
          <a:avLst/>
        </a:prstGeom>
      </xdr:spPr>
    </xdr:pic>
    <xdr:clientData/>
  </xdr:twoCellAnchor>
  <xdr:twoCellAnchor editAs="oneCell">
    <xdr:from>
      <xdr:col>9</xdr:col>
      <xdr:colOff>2632362</xdr:colOff>
      <xdr:row>23</xdr:row>
      <xdr:rowOff>-1</xdr:rowOff>
    </xdr:from>
    <xdr:to>
      <xdr:col>10</xdr:col>
      <xdr:colOff>1809750</xdr:colOff>
      <xdr:row>24</xdr:row>
      <xdr:rowOff>2473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9062" y="25412699"/>
          <a:ext cx="1872963" cy="1269299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51955</xdr:colOff>
      <xdr:row>19</xdr:row>
      <xdr:rowOff>17318</xdr:rowOff>
    </xdr:from>
    <xdr:to>
      <xdr:col>10</xdr:col>
      <xdr:colOff>1795897</xdr:colOff>
      <xdr:row>19</xdr:row>
      <xdr:rowOff>1177636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080" y="21000893"/>
          <a:ext cx="1801092" cy="1160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66676</xdr:colOff>
      <xdr:row>2</xdr:row>
      <xdr:rowOff>47625</xdr:rowOff>
    </xdr:from>
    <xdr:to>
      <xdr:col>3</xdr:col>
      <xdr:colOff>1790700</xdr:colOff>
      <xdr:row>2</xdr:row>
      <xdr:rowOff>1000124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628775"/>
          <a:ext cx="1724024" cy="95249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</xdr:row>
      <xdr:rowOff>66675</xdr:rowOff>
    </xdr:from>
    <xdr:to>
      <xdr:col>3</xdr:col>
      <xdr:colOff>1790700</xdr:colOff>
      <xdr:row>3</xdr:row>
      <xdr:rowOff>962025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657475"/>
          <a:ext cx="16954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4</xdr:row>
      <xdr:rowOff>57150</xdr:rowOff>
    </xdr:from>
    <xdr:to>
      <xdr:col>3</xdr:col>
      <xdr:colOff>1828800</xdr:colOff>
      <xdr:row>4</xdr:row>
      <xdr:rowOff>981075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3657600"/>
          <a:ext cx="1724024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5</xdr:row>
      <xdr:rowOff>1</xdr:rowOff>
    </xdr:from>
    <xdr:to>
      <xdr:col>3</xdr:col>
      <xdr:colOff>1828800</xdr:colOff>
      <xdr:row>5</xdr:row>
      <xdr:rowOff>990600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1" y="4610101"/>
          <a:ext cx="1704974" cy="99059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6</xdr:row>
      <xdr:rowOff>66676</xdr:rowOff>
    </xdr:from>
    <xdr:to>
      <xdr:col>3</xdr:col>
      <xdr:colOff>1809749</xdr:colOff>
      <xdr:row>6</xdr:row>
      <xdr:rowOff>962026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4" y="5686426"/>
          <a:ext cx="1704975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7</xdr:row>
      <xdr:rowOff>28575</xdr:rowOff>
    </xdr:from>
    <xdr:to>
      <xdr:col>3</xdr:col>
      <xdr:colOff>1819275</xdr:colOff>
      <xdr:row>7</xdr:row>
      <xdr:rowOff>962025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1" y="6657975"/>
          <a:ext cx="1724024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8</xdr:row>
      <xdr:rowOff>66676</xdr:rowOff>
    </xdr:from>
    <xdr:to>
      <xdr:col>3</xdr:col>
      <xdr:colOff>1838326</xdr:colOff>
      <xdr:row>8</xdr:row>
      <xdr:rowOff>952500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7705726"/>
          <a:ext cx="1752600" cy="88582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</xdr:row>
      <xdr:rowOff>28575</xdr:rowOff>
    </xdr:from>
    <xdr:to>
      <xdr:col>3</xdr:col>
      <xdr:colOff>1819275</xdr:colOff>
      <xdr:row>9</xdr:row>
      <xdr:rowOff>962025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6" y="8677275"/>
          <a:ext cx="1714499" cy="933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EHICLE%20DETAILS%2028-06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chiles Details"/>
      <sheetName val="VEHICLE DETAILS."/>
      <sheetName val="VEHICLE FINANCIAL STATUS03-2020"/>
      <sheetName val="VEHICLE DETAILS"/>
      <sheetName val="PERIOD OF EXP"/>
      <sheetName val="DRIVERS INFO"/>
      <sheetName val="ATTENDES"/>
      <sheetName val="Old"/>
    </sheetNames>
    <sheetDataSet>
      <sheetData sheetId="0"/>
      <sheetData sheetId="1">
        <row r="1">
          <cell r="R1" t="str">
            <v>28/06/2020</v>
          </cell>
        </row>
        <row r="2"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G3" t="str">
            <v>VEHICLE #</v>
          </cell>
          <cell r="H3" t="str">
            <v>VEHICLE TYPE</v>
          </cell>
          <cell r="I3" t="str">
            <v>ESTIMARA EXP.</v>
          </cell>
          <cell r="J3" t="str">
            <v>ASSIGNED TO</v>
          </cell>
          <cell r="K3" t="str">
            <v>DRIVING LICENSE</v>
          </cell>
          <cell r="L3" t="str">
            <v>PHONE NUMBER</v>
          </cell>
          <cell r="M3" t="str">
            <v>DESIGNATION</v>
          </cell>
          <cell r="N3" t="str">
            <v>LOCATION</v>
          </cell>
          <cell r="O3" t="str">
            <v>ENGINE #</v>
          </cell>
          <cell r="P3" t="str">
            <v>CHASE #</v>
          </cell>
          <cell r="Q3" t="str">
            <v>EXPIRY OF PASSING</v>
          </cell>
          <cell r="R3" t="str">
            <v>INSURANCE COMPANY</v>
          </cell>
          <cell r="S3" t="str">
            <v>INSURANCE EXP. DATE</v>
          </cell>
        </row>
        <row r="4"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G5">
            <v>297962</v>
          </cell>
          <cell r="H5" t="str">
            <v>PRIVATE TRANSPORT</v>
          </cell>
          <cell r="I5">
            <v>43369</v>
          </cell>
          <cell r="J5" t="str">
            <v>ALTAF BHAI</v>
          </cell>
          <cell r="K5" t="str">
            <v>N/A</v>
          </cell>
          <cell r="L5">
            <v>70637960</v>
          </cell>
          <cell r="M5" t="str">
            <v>DRIVER</v>
          </cell>
          <cell r="N5" t="str">
            <v>ST. NO. 02</v>
          </cell>
          <cell r="O5" t="str">
            <v>4G13SPY32889</v>
          </cell>
          <cell r="P5" t="str">
            <v>RKMCP7241GY145270</v>
          </cell>
          <cell r="Q5">
            <v>44153</v>
          </cell>
          <cell r="R5" t="str">
            <v>GENERAL TAKAFUL</v>
          </cell>
          <cell r="S5">
            <v>43369</v>
          </cell>
        </row>
        <row r="6">
          <cell r="G6">
            <v>297963</v>
          </cell>
          <cell r="H6" t="str">
            <v>PRIVATE TRANSPORT</v>
          </cell>
          <cell r="I6">
            <v>44153</v>
          </cell>
          <cell r="J6" t="str">
            <v>N/A</v>
          </cell>
          <cell r="K6" t="str">
            <v>N/A</v>
          </cell>
          <cell r="L6">
            <v>50004269</v>
          </cell>
          <cell r="M6" t="str">
            <v>DRIVER</v>
          </cell>
          <cell r="N6" t="str">
            <v>AL BUSTAN</v>
          </cell>
          <cell r="O6" t="str">
            <v>4G13SPY32888</v>
          </cell>
          <cell r="P6" t="str">
            <v>RKMCP7245GY145238</v>
          </cell>
          <cell r="Q6">
            <v>44153</v>
          </cell>
          <cell r="R6" t="str">
            <v>DOHA INSURANCE GROUP</v>
          </cell>
          <cell r="S6">
            <v>44153</v>
          </cell>
        </row>
        <row r="7">
          <cell r="G7">
            <v>342327</v>
          </cell>
          <cell r="H7" t="str">
            <v xml:space="preserve">PRIVATE </v>
          </cell>
          <cell r="I7">
            <v>43628</v>
          </cell>
          <cell r="J7" t="str">
            <v>N/A</v>
          </cell>
          <cell r="K7" t="str">
            <v>N/A</v>
          </cell>
          <cell r="L7" t="str">
            <v>N/A</v>
          </cell>
          <cell r="M7" t="str">
            <v>N/A</v>
          </cell>
          <cell r="N7" t="str">
            <v>ST. NO. 44</v>
          </cell>
          <cell r="O7" t="str">
            <v>QR25581846A</v>
          </cell>
          <cell r="P7" t="str">
            <v>JN8BT05Y78W200398</v>
          </cell>
          <cell r="Q7">
            <v>43628</v>
          </cell>
          <cell r="R7" t="str">
            <v>GENERAL TAKAFUL</v>
          </cell>
          <cell r="S7">
            <v>43628</v>
          </cell>
        </row>
        <row r="8">
          <cell r="G8">
            <v>267557</v>
          </cell>
          <cell r="H8" t="str">
            <v xml:space="preserve">PRIVATE </v>
          </cell>
          <cell r="I8">
            <v>44104</v>
          </cell>
          <cell r="J8" t="str">
            <v>JAMSHID CHAKINGGALL</v>
          </cell>
          <cell r="K8">
            <v>0</v>
          </cell>
          <cell r="L8">
            <v>30446855</v>
          </cell>
          <cell r="M8" t="str">
            <v>SALES EXECUTIVE</v>
          </cell>
          <cell r="N8" t="str">
            <v>WITH THE USER</v>
          </cell>
          <cell r="O8" t="str">
            <v>HR15708657A</v>
          </cell>
          <cell r="P8" t="str">
            <v>MDHBN7AD4CG000695</v>
          </cell>
          <cell r="Q8">
            <v>44104</v>
          </cell>
          <cell r="R8" t="str">
            <v>DOHA INSURANCE GROUP</v>
          </cell>
          <cell r="S8">
            <v>44104</v>
          </cell>
        </row>
        <row r="9">
          <cell r="G9">
            <v>453712</v>
          </cell>
          <cell r="H9" t="str">
            <v xml:space="preserve">PRIVATE </v>
          </cell>
          <cell r="I9">
            <v>44202</v>
          </cell>
          <cell r="J9" t="str">
            <v>MOHAMMAD ASHARAF</v>
          </cell>
          <cell r="K9">
            <v>0</v>
          </cell>
          <cell r="L9">
            <v>30446895</v>
          </cell>
          <cell r="M9" t="str">
            <v>SALES EXECUTIVE</v>
          </cell>
          <cell r="N9" t="str">
            <v>WITH THE USER</v>
          </cell>
          <cell r="O9" t="str">
            <v>MR18539225</v>
          </cell>
          <cell r="P9" t="str">
            <v>3N1BC1A66BL353585</v>
          </cell>
          <cell r="Q9">
            <v>44202</v>
          </cell>
          <cell r="R9" t="str">
            <v>QATAR ISLAMIC INSURANCE CO.</v>
          </cell>
          <cell r="S9">
            <v>43837</v>
          </cell>
        </row>
        <row r="10">
          <cell r="G10">
            <v>231060</v>
          </cell>
          <cell r="H10" t="str">
            <v>PRIVATE TRANSPORT</v>
          </cell>
          <cell r="I10">
            <v>43390</v>
          </cell>
          <cell r="J10" t="str">
            <v>N/A</v>
          </cell>
          <cell r="K10" t="str">
            <v>N/A</v>
          </cell>
          <cell r="L10" t="str">
            <v>N/A</v>
          </cell>
          <cell r="M10" t="str">
            <v>N/A</v>
          </cell>
          <cell r="N10" t="str">
            <v>ST. NO. 44</v>
          </cell>
          <cell r="O10">
            <v>200921</v>
          </cell>
          <cell r="P10" t="str">
            <v>MPAEL39C7CT110386</v>
          </cell>
          <cell r="Q10">
            <v>43390</v>
          </cell>
          <cell r="R10" t="str">
            <v>GENERAL TAKAFUL</v>
          </cell>
          <cell r="S10">
            <v>43390</v>
          </cell>
        </row>
        <row r="11">
          <cell r="G11">
            <v>107115</v>
          </cell>
          <cell r="H11" t="str">
            <v>PRIVATE TRANSPORT</v>
          </cell>
          <cell r="I11">
            <v>43717</v>
          </cell>
          <cell r="J11" t="str">
            <v>N/A</v>
          </cell>
          <cell r="K11" t="str">
            <v>N/A</v>
          </cell>
          <cell r="L11" t="str">
            <v>N/A</v>
          </cell>
          <cell r="M11" t="str">
            <v>N/A</v>
          </cell>
          <cell r="N11" t="str">
            <v>AL BUSTAN</v>
          </cell>
          <cell r="O11">
            <v>0</v>
          </cell>
          <cell r="P11" t="str">
            <v>RKMCP7241CY105457</v>
          </cell>
          <cell r="Q11">
            <v>43717</v>
          </cell>
          <cell r="R11" t="str">
            <v>GENERAL TAKAFUL</v>
          </cell>
          <cell r="S11">
            <v>43717</v>
          </cell>
        </row>
        <row r="12">
          <cell r="G12">
            <v>118739</v>
          </cell>
          <cell r="H12" t="str">
            <v>PRIVATE TRANSPORT</v>
          </cell>
          <cell r="I12">
            <v>44062</v>
          </cell>
          <cell r="J12" t="str">
            <v>ALI MUTHU</v>
          </cell>
          <cell r="K12">
            <v>0</v>
          </cell>
          <cell r="L12">
            <v>30446415</v>
          </cell>
          <cell r="M12" t="str">
            <v>DRIVER</v>
          </cell>
          <cell r="N12" t="str">
            <v>ST. NO 02</v>
          </cell>
          <cell r="O12" t="str">
            <v>4D33N89173</v>
          </cell>
          <cell r="P12" t="str">
            <v>JL6B6E6PXEK011972</v>
          </cell>
          <cell r="Q12">
            <v>44061</v>
          </cell>
          <cell r="R12" t="str">
            <v>DOHA INSURANCE GROUP</v>
          </cell>
          <cell r="S12">
            <v>44062</v>
          </cell>
        </row>
        <row r="13">
          <cell r="G13">
            <v>100981</v>
          </cell>
          <cell r="H13" t="str">
            <v>PRIVATE TRANSPORT</v>
          </cell>
          <cell r="I13">
            <v>44154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ST. NO. 44</v>
          </cell>
          <cell r="O13" t="str">
            <v>4D34N04611</v>
          </cell>
          <cell r="P13" t="str">
            <v>JL7BCE1J1CK008785</v>
          </cell>
          <cell r="Q13">
            <v>44154</v>
          </cell>
          <cell r="R13" t="str">
            <v>GENERAL TAKAFUL</v>
          </cell>
          <cell r="S13">
            <v>43731</v>
          </cell>
        </row>
        <row r="14">
          <cell r="G14">
            <v>61243</v>
          </cell>
          <cell r="H14" t="str">
            <v>PRIVATE TRANSPORT</v>
          </cell>
          <cell r="I14">
            <v>43803</v>
          </cell>
          <cell r="J14" t="str">
            <v>N/A</v>
          </cell>
          <cell r="K14" t="str">
            <v>N/A</v>
          </cell>
          <cell r="L14" t="str">
            <v>N/A</v>
          </cell>
          <cell r="M14" t="str">
            <v>N/A</v>
          </cell>
          <cell r="N14" t="str">
            <v>ST. NO. 44</v>
          </cell>
          <cell r="O14" t="str">
            <v>HR15707759</v>
          </cell>
          <cell r="P14" t="str">
            <v>MDHBN7AD2CG000212</v>
          </cell>
          <cell r="Q14">
            <v>43803</v>
          </cell>
          <cell r="R14" t="str">
            <v>GENERAL TAKAFUL</v>
          </cell>
          <cell r="S14">
            <v>43803</v>
          </cell>
        </row>
        <row r="15">
          <cell r="G15">
            <v>132969</v>
          </cell>
          <cell r="H15" t="str">
            <v>PRIVATE TRANSPORT</v>
          </cell>
          <cell r="I15">
            <v>44039</v>
          </cell>
          <cell r="J15" t="str">
            <v>SABU MV</v>
          </cell>
          <cell r="K15" t="str">
            <v>N/A</v>
          </cell>
          <cell r="L15" t="str">
            <v>N/A</v>
          </cell>
          <cell r="M15" t="str">
            <v>OPERATIONS MANAGER</v>
          </cell>
          <cell r="N15" t="str">
            <v>ST. 44</v>
          </cell>
          <cell r="O15" t="str">
            <v>4G13SPY33234</v>
          </cell>
          <cell r="P15" t="str">
            <v>RKMCP7242GY155287</v>
          </cell>
          <cell r="Q15">
            <v>44039</v>
          </cell>
          <cell r="R15" t="str">
            <v>GENERAL TAKAFUL</v>
          </cell>
          <cell r="S15">
            <v>44039</v>
          </cell>
        </row>
        <row r="16">
          <cell r="G16">
            <v>468982</v>
          </cell>
          <cell r="H16" t="str">
            <v xml:space="preserve">PRIVATE </v>
          </cell>
          <cell r="I16">
            <v>44084</v>
          </cell>
          <cell r="J16" t="str">
            <v>GASSIM SAMEER</v>
          </cell>
          <cell r="K16">
            <v>0</v>
          </cell>
          <cell r="L16">
            <v>30109060</v>
          </cell>
          <cell r="M16" t="str">
            <v xml:space="preserve">ADMIN </v>
          </cell>
          <cell r="N16" t="str">
            <v>WITH THE USER</v>
          </cell>
          <cell r="O16" t="str">
            <v>QG16399399</v>
          </cell>
          <cell r="P16" t="str">
            <v>KNMCC42H9CP871327</v>
          </cell>
          <cell r="Q16">
            <v>44097</v>
          </cell>
          <cell r="R16" t="str">
            <v>GENERAL TAKAFUL</v>
          </cell>
          <cell r="S16">
            <v>44097</v>
          </cell>
        </row>
        <row r="17">
          <cell r="G17">
            <v>261913</v>
          </cell>
          <cell r="H17" t="str">
            <v xml:space="preserve">PRIVATE </v>
          </cell>
          <cell r="I17">
            <v>44130</v>
          </cell>
          <cell r="J17" t="str">
            <v>MOHAMMAD ASHARAF</v>
          </cell>
          <cell r="K17">
            <v>0</v>
          </cell>
          <cell r="L17">
            <v>30446895</v>
          </cell>
          <cell r="M17" t="str">
            <v>SALES EXECUTIVE</v>
          </cell>
          <cell r="N17" t="str">
            <v>WITH THE EMPLOYEE</v>
          </cell>
          <cell r="O17">
            <v>708628</v>
          </cell>
          <cell r="P17" t="str">
            <v>MDHBN7AD7CG001002</v>
          </cell>
          <cell r="Q17">
            <v>44130</v>
          </cell>
          <cell r="R17" t="str">
            <v>GENERAL TAKAFUL</v>
          </cell>
          <cell r="S17">
            <v>44130</v>
          </cell>
        </row>
        <row r="18">
          <cell r="G18">
            <v>75586</v>
          </cell>
          <cell r="H18" t="str">
            <v>PRIVATE TRANSPORT</v>
          </cell>
          <cell r="I18">
            <v>44228</v>
          </cell>
          <cell r="J18" t="str">
            <v>BIJU</v>
          </cell>
          <cell r="K18">
            <v>0</v>
          </cell>
          <cell r="L18">
            <v>30446874</v>
          </cell>
          <cell r="M18" t="str">
            <v>CASH VAN</v>
          </cell>
          <cell r="N18" t="str">
            <v>WITH THE USER</v>
          </cell>
          <cell r="O18">
            <v>704638</v>
          </cell>
          <cell r="P18" t="str">
            <v>JAMKP3428J7P01079</v>
          </cell>
          <cell r="Q18">
            <v>44228</v>
          </cell>
          <cell r="R18" t="str">
            <v>DOHA INSURANCE GROUP</v>
          </cell>
          <cell r="S18">
            <v>44228</v>
          </cell>
        </row>
        <row r="19">
          <cell r="G19">
            <v>75642</v>
          </cell>
          <cell r="H19" t="str">
            <v>PRIVATE TRANSPORT</v>
          </cell>
          <cell r="I19">
            <v>44228</v>
          </cell>
          <cell r="J19" t="str">
            <v>ABDUNISSAR</v>
          </cell>
          <cell r="K19">
            <v>0</v>
          </cell>
          <cell r="L19">
            <v>30446423</v>
          </cell>
          <cell r="M19" t="str">
            <v>CASH VAN</v>
          </cell>
          <cell r="N19" t="str">
            <v>WITH THE USER</v>
          </cell>
          <cell r="O19">
            <v>703997</v>
          </cell>
          <cell r="P19" t="str">
            <v>JAMKP3422J7P01062</v>
          </cell>
          <cell r="Q19">
            <v>44228</v>
          </cell>
          <cell r="R19" t="str">
            <v>DOHA INSURANCE GROUP</v>
          </cell>
          <cell r="S19">
            <v>44228</v>
          </cell>
        </row>
        <row r="20">
          <cell r="G20">
            <v>75645</v>
          </cell>
          <cell r="H20" t="str">
            <v>PRIVATE TRANSPORT</v>
          </cell>
          <cell r="I20">
            <v>44228</v>
          </cell>
          <cell r="J20" t="str">
            <v>MOSTAFIZIUR RAHMAN</v>
          </cell>
          <cell r="K20">
            <v>0</v>
          </cell>
          <cell r="L20">
            <v>70644970</v>
          </cell>
          <cell r="M20" t="str">
            <v>DRIVER</v>
          </cell>
          <cell r="N20" t="str">
            <v>ST. NO. 44</v>
          </cell>
          <cell r="O20">
            <v>703956</v>
          </cell>
          <cell r="P20" t="str">
            <v>JAMKP3420J7P01061</v>
          </cell>
          <cell r="Q20">
            <v>44228</v>
          </cell>
          <cell r="R20" t="str">
            <v>DOHA INSURANCE GROUP</v>
          </cell>
          <cell r="S20">
            <v>44228</v>
          </cell>
        </row>
        <row r="21">
          <cell r="G21">
            <v>75646</v>
          </cell>
          <cell r="H21" t="str">
            <v>PRIVATE TRANSPORT</v>
          </cell>
          <cell r="I21">
            <v>44228</v>
          </cell>
          <cell r="J21" t="str">
            <v>RAHUL MURALI</v>
          </cell>
          <cell r="K21">
            <v>0</v>
          </cell>
          <cell r="L21">
            <v>66520602</v>
          </cell>
          <cell r="M21" t="str">
            <v>DRIVER</v>
          </cell>
          <cell r="N21" t="str">
            <v>ST. NO. 02</v>
          </cell>
          <cell r="O21">
            <v>703963</v>
          </cell>
          <cell r="P21" t="str">
            <v>JAMKP3420J7P01060</v>
          </cell>
          <cell r="Q21">
            <v>44228</v>
          </cell>
          <cell r="R21" t="str">
            <v>DOHA INSURANCE GROUP</v>
          </cell>
          <cell r="S21">
            <v>44228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G23">
            <v>216112</v>
          </cell>
          <cell r="H23" t="str">
            <v>PRIVATE TRANSPORT</v>
          </cell>
          <cell r="I23">
            <v>43941</v>
          </cell>
          <cell r="J23" t="str">
            <v>N/A</v>
          </cell>
          <cell r="K23" t="str">
            <v>N/A</v>
          </cell>
          <cell r="L23">
            <v>31111980</v>
          </cell>
          <cell r="M23" t="str">
            <v>N/A</v>
          </cell>
          <cell r="N23" t="str">
            <v>ST. NO. 44</v>
          </cell>
          <cell r="O23" t="str">
            <v>MR18849260</v>
          </cell>
          <cell r="P23" t="str">
            <v>MNTDD23S6B6014539</v>
          </cell>
          <cell r="Q23">
            <v>43941</v>
          </cell>
          <cell r="R23" t="str">
            <v>GENERAL TAKAFUL</v>
          </cell>
          <cell r="S23">
            <v>43534</v>
          </cell>
        </row>
        <row r="24">
          <cell r="G24">
            <v>240934</v>
          </cell>
          <cell r="H24" t="str">
            <v>PRIVATE TRANSPORT</v>
          </cell>
          <cell r="I24">
            <v>44104</v>
          </cell>
          <cell r="J24" t="str">
            <v>AHMAD MEGAHED</v>
          </cell>
          <cell r="K24">
            <v>0</v>
          </cell>
          <cell r="L24">
            <v>30463559</v>
          </cell>
          <cell r="M24" t="str">
            <v>DRIVER</v>
          </cell>
          <cell r="N24" t="str">
            <v>AL BUSTAN</v>
          </cell>
          <cell r="O24" t="str">
            <v>974959Q</v>
          </cell>
          <cell r="P24" t="str">
            <v>JN6AE54S7DXO30914</v>
          </cell>
          <cell r="Q24">
            <v>44104</v>
          </cell>
          <cell r="R24" t="str">
            <v>GENERAL TAKAFUL</v>
          </cell>
          <cell r="S24">
            <v>43703</v>
          </cell>
        </row>
        <row r="25">
          <cell r="G25">
            <v>13477</v>
          </cell>
          <cell r="H25" t="str">
            <v xml:space="preserve">PRIVATE </v>
          </cell>
          <cell r="I25">
            <v>43999</v>
          </cell>
          <cell r="J25" t="str">
            <v>MOHAMMAD SHAARAWY</v>
          </cell>
          <cell r="K25" t="str">
            <v>N/A</v>
          </cell>
          <cell r="L25">
            <v>70247793</v>
          </cell>
          <cell r="M25" t="str">
            <v>N/A</v>
          </cell>
          <cell r="N25" t="str">
            <v>WITH THE USER</v>
          </cell>
          <cell r="O25" t="str">
            <v>4B12036BX9823</v>
          </cell>
          <cell r="P25" t="str">
            <v>JE4MS21W78Z704347</v>
          </cell>
          <cell r="Q25">
            <v>43999</v>
          </cell>
          <cell r="R25" t="str">
            <v>DOHA INSURANCE GROUP</v>
          </cell>
          <cell r="S25">
            <v>43999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G27">
            <v>294452</v>
          </cell>
          <cell r="H27" t="str">
            <v>PRIVATE TRANSPORT</v>
          </cell>
          <cell r="I27">
            <v>44280</v>
          </cell>
          <cell r="J27" t="str">
            <v>RAMJAN ALI</v>
          </cell>
          <cell r="K27">
            <v>0</v>
          </cell>
          <cell r="L27">
            <v>66837711</v>
          </cell>
          <cell r="M27" t="str">
            <v>DRIVER</v>
          </cell>
          <cell r="N27" t="str">
            <v>KHARAITIYAT</v>
          </cell>
          <cell r="O27">
            <v>0</v>
          </cell>
          <cell r="P27" t="str">
            <v>JNJTB26Z0000955</v>
          </cell>
          <cell r="Q27">
            <v>43795</v>
          </cell>
          <cell r="R27" t="str">
            <v>DOHA INSURANCE GROUP</v>
          </cell>
          <cell r="S27">
            <v>44280</v>
          </cell>
        </row>
        <row r="28">
          <cell r="G28">
            <v>55016</v>
          </cell>
          <cell r="H28" t="str">
            <v>PRIVATE TRANSPORT</v>
          </cell>
          <cell r="I28">
            <v>43391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ST. NO. 44</v>
          </cell>
          <cell r="O28" t="str">
            <v>619209Q</v>
          </cell>
          <cell r="P28" t="str">
            <v>JN6BE6DS6G9021110</v>
          </cell>
          <cell r="Q28">
            <v>43391</v>
          </cell>
          <cell r="R28">
            <v>0</v>
          </cell>
          <cell r="S28">
            <v>43391</v>
          </cell>
        </row>
        <row r="29">
          <cell r="G29">
            <v>54992</v>
          </cell>
          <cell r="H29" t="str">
            <v>PRIVATE TRANSPORT</v>
          </cell>
          <cell r="I29">
            <v>44280</v>
          </cell>
          <cell r="J29" t="str">
            <v>ABDUL HAMID SAHIB</v>
          </cell>
          <cell r="K29">
            <v>0</v>
          </cell>
          <cell r="L29">
            <v>77000463</v>
          </cell>
          <cell r="M29" t="str">
            <v>OPERATIONS MANAGER</v>
          </cell>
          <cell r="N29" t="str">
            <v>ADVANCE LAUNDRY</v>
          </cell>
          <cell r="O29" t="str">
            <v>619827Q</v>
          </cell>
          <cell r="P29" t="str">
            <v>JN6BE6DS3G9021209</v>
          </cell>
          <cell r="Q29">
            <v>43871</v>
          </cell>
          <cell r="R29" t="str">
            <v>DOHA INSURANCE GROUP</v>
          </cell>
          <cell r="S29">
            <v>44280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G31">
            <v>284991</v>
          </cell>
          <cell r="H31" t="str">
            <v>PRIVATE TRANSPORT</v>
          </cell>
          <cell r="I31">
            <v>44280</v>
          </cell>
          <cell r="J31" t="str">
            <v>ROBBANI HOSSEIN</v>
          </cell>
          <cell r="K31">
            <v>0</v>
          </cell>
          <cell r="L31">
            <v>50528134</v>
          </cell>
          <cell r="M31" t="str">
            <v>DRIVER</v>
          </cell>
          <cell r="N31" t="str">
            <v>ADVANCE LAUNDRY</v>
          </cell>
          <cell r="O31" t="str">
            <v>541492Q</v>
          </cell>
          <cell r="P31" t="str">
            <v>JN6BE6CS6F9400317</v>
          </cell>
          <cell r="Q31">
            <v>44280</v>
          </cell>
          <cell r="R31" t="str">
            <v>DOHA INSURANCE GROUP</v>
          </cell>
          <cell r="S31">
            <v>44280</v>
          </cell>
        </row>
        <row r="32">
          <cell r="G32">
            <v>215324</v>
          </cell>
          <cell r="H32" t="str">
            <v>PRIVATE TRANSPORT</v>
          </cell>
          <cell r="I32">
            <v>44280</v>
          </cell>
          <cell r="J32" t="str">
            <v>SHASHI DSOUZA</v>
          </cell>
          <cell r="K32">
            <v>0</v>
          </cell>
          <cell r="L32">
            <v>50042758</v>
          </cell>
          <cell r="M32" t="str">
            <v>DRIVER</v>
          </cell>
          <cell r="N32" t="str">
            <v>ADVANCE LAUNDRY</v>
          </cell>
          <cell r="O32" t="str">
            <v>QR25900104</v>
          </cell>
          <cell r="P32" t="str">
            <v>JN6AE52SXBX115620</v>
          </cell>
          <cell r="Q32">
            <v>44280</v>
          </cell>
          <cell r="R32" t="str">
            <v>DOHA INSURANCE GROUP</v>
          </cell>
          <cell r="S32">
            <v>44280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G34">
            <v>53224</v>
          </cell>
          <cell r="H34" t="str">
            <v>PRIVATE TRANSPORT</v>
          </cell>
          <cell r="I34">
            <v>43121</v>
          </cell>
          <cell r="J34" t="str">
            <v>N/A</v>
          </cell>
          <cell r="K34" t="str">
            <v>N/A</v>
          </cell>
          <cell r="L34" t="str">
            <v>N/A</v>
          </cell>
          <cell r="M34" t="str">
            <v>N/A</v>
          </cell>
          <cell r="N34" t="str">
            <v>ST. NO. 44</v>
          </cell>
          <cell r="O34" t="str">
            <v>4D34N61890</v>
          </cell>
          <cell r="P34" t="str">
            <v>jl7bece1jxdk023805</v>
          </cell>
          <cell r="Q34">
            <v>43121</v>
          </cell>
          <cell r="R34" t="str">
            <v>GENERAL TAKAFUL</v>
          </cell>
          <cell r="S34">
            <v>43474</v>
          </cell>
        </row>
        <row r="35">
          <cell r="G35">
            <v>267416</v>
          </cell>
          <cell r="H35" t="str">
            <v>PRIVATE TRANSPORT</v>
          </cell>
          <cell r="I35">
            <v>43164</v>
          </cell>
          <cell r="J35" t="str">
            <v>N/A</v>
          </cell>
          <cell r="K35" t="str">
            <v>N/A</v>
          </cell>
          <cell r="L35" t="str">
            <v>N/A</v>
          </cell>
          <cell r="M35" t="str">
            <v>N/A</v>
          </cell>
          <cell r="N35" t="str">
            <v>MOI</v>
          </cell>
          <cell r="O35" t="str">
            <v>4G63FHDPM5756</v>
          </cell>
          <cell r="P35" t="str">
            <v>jemd17g8da701871</v>
          </cell>
          <cell r="Q35">
            <v>43164</v>
          </cell>
          <cell r="R35" t="str">
            <v>GENERAL TAKAFUL</v>
          </cell>
          <cell r="S35">
            <v>43223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G37">
            <v>11294</v>
          </cell>
          <cell r="H37" t="str">
            <v>PRIVATE TRANSPORT</v>
          </cell>
          <cell r="I37">
            <v>43896</v>
          </cell>
          <cell r="J37" t="str">
            <v>N/A</v>
          </cell>
          <cell r="K37" t="str">
            <v>N/A</v>
          </cell>
          <cell r="L37" t="str">
            <v>N/A</v>
          </cell>
          <cell r="M37" t="str">
            <v>N/A</v>
          </cell>
          <cell r="N37" t="str">
            <v>AL BUSTAN</v>
          </cell>
          <cell r="O37" t="str">
            <v>583467Q</v>
          </cell>
          <cell r="P37" t="str">
            <v>JN6BE6DS6G9016022</v>
          </cell>
          <cell r="Q37">
            <v>43896</v>
          </cell>
          <cell r="R37" t="str">
            <v>GENERAL TAKAFUL</v>
          </cell>
          <cell r="S37" t="str">
            <v>2019-23-01</v>
          </cell>
        </row>
        <row r="38">
          <cell r="G38">
            <v>218634</v>
          </cell>
          <cell r="H38" t="str">
            <v>PRIVATE TRANSPORT</v>
          </cell>
          <cell r="I38">
            <v>43731</v>
          </cell>
          <cell r="J38" t="str">
            <v>N/A</v>
          </cell>
          <cell r="K38" t="str">
            <v>N/A</v>
          </cell>
          <cell r="L38" t="str">
            <v>N/A</v>
          </cell>
          <cell r="M38" t="str">
            <v>N/A</v>
          </cell>
          <cell r="N38" t="str">
            <v>POPULAR GARAGE</v>
          </cell>
          <cell r="O38" t="str">
            <v>QR26902798Q</v>
          </cell>
          <cell r="P38" t="str">
            <v>JN6AE54S5BX026552</v>
          </cell>
          <cell r="Q38">
            <v>43731</v>
          </cell>
          <cell r="R38" t="str">
            <v>GENERAL TAKAFUL</v>
          </cell>
          <cell r="S38">
            <v>43731</v>
          </cell>
        </row>
        <row r="39">
          <cell r="G39">
            <v>21603</v>
          </cell>
          <cell r="H39" t="str">
            <v>PRIVATE MOTOBIKE</v>
          </cell>
          <cell r="I39">
            <v>44294</v>
          </cell>
          <cell r="J39" t="str">
            <v>MOHAMMAD HASSABOU</v>
          </cell>
          <cell r="K39">
            <v>0</v>
          </cell>
          <cell r="L39">
            <v>30704753</v>
          </cell>
          <cell r="M39" t="str">
            <v>SUPERVISOR</v>
          </cell>
          <cell r="N39" t="str">
            <v>KHARAITIYAT</v>
          </cell>
          <cell r="O39" t="str">
            <v>GL9*106531*</v>
          </cell>
          <cell r="P39" t="str">
            <v>3FCTKBA99JY106531</v>
          </cell>
          <cell r="Q39">
            <v>44294</v>
          </cell>
          <cell r="R39" t="str">
            <v>QATAR ISLAMIC INSURANCE CO.</v>
          </cell>
          <cell r="S39">
            <v>43788</v>
          </cell>
        </row>
        <row r="40">
          <cell r="G40">
            <v>311494</v>
          </cell>
          <cell r="H40" t="str">
            <v>PRIVATE TRANSPORT</v>
          </cell>
          <cell r="I40">
            <v>44353</v>
          </cell>
          <cell r="J40" t="str">
            <v>MOSTAFIZIUR RAHMAN</v>
          </cell>
          <cell r="K40">
            <v>0</v>
          </cell>
          <cell r="L40">
            <v>33943243</v>
          </cell>
          <cell r="M40" t="str">
            <v>DRIVER</v>
          </cell>
          <cell r="N40" t="str">
            <v>ST. NO. 44</v>
          </cell>
          <cell r="O40">
            <v>578238</v>
          </cell>
          <cell r="P40" t="str">
            <v>JAMKP34H4H7P00123</v>
          </cell>
          <cell r="Q40">
            <v>43899</v>
          </cell>
          <cell r="R40" t="str">
            <v>DOHA INSURANCE GROUP</v>
          </cell>
          <cell r="S40">
            <v>44280</v>
          </cell>
        </row>
        <row r="41">
          <cell r="G41">
            <v>11306</v>
          </cell>
          <cell r="H41" t="str">
            <v>PRIVATE TRANSPORT</v>
          </cell>
          <cell r="I41">
            <v>43895</v>
          </cell>
          <cell r="J41" t="str">
            <v>GANESH RAUT</v>
          </cell>
          <cell r="K41">
            <v>0</v>
          </cell>
          <cell r="L41">
            <v>30446910</v>
          </cell>
          <cell r="M41" t="str">
            <v>DRIVER</v>
          </cell>
          <cell r="N41" t="str">
            <v>ST. NO. 44</v>
          </cell>
          <cell r="O41" t="str">
            <v>558099Q</v>
          </cell>
          <cell r="P41" t="str">
            <v>JN6BE6AS5F9002826</v>
          </cell>
          <cell r="Q41">
            <v>43895</v>
          </cell>
          <cell r="R41" t="str">
            <v>GENERAL TAKAFUL</v>
          </cell>
          <cell r="S41">
            <v>43531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3"/>
  <sheetViews>
    <sheetView zoomScale="55" zoomScaleNormal="55" workbookViewId="0">
      <pane xSplit="6" ySplit="4" topLeftCell="G31" activePane="bottomRight" state="frozen"/>
      <selection pane="topRight" activeCell="G1" sqref="G1"/>
      <selection pane="bottomLeft" activeCell="A5" sqref="A5"/>
      <selection pane="bottomRight" activeCell="A37" sqref="A37"/>
    </sheetView>
  </sheetViews>
  <sheetFormatPr defaultColWidth="8.85546875" defaultRowHeight="20.25" x14ac:dyDescent="0.25"/>
  <cols>
    <col min="1" max="1" width="21.140625" style="45" customWidth="1"/>
    <col min="2" max="2" width="34.140625" style="46" bestFit="1" customWidth="1"/>
    <col min="3" max="3" width="25.85546875" style="46" bestFit="1" customWidth="1"/>
    <col min="4" max="4" width="37" style="46" bestFit="1" customWidth="1"/>
    <col min="5" max="5" width="18.85546875" style="46" customWidth="1"/>
    <col min="6" max="6" width="21.140625" style="46" customWidth="1"/>
    <col min="7" max="7" width="17.28515625" style="46" bestFit="1" customWidth="1"/>
    <col min="8" max="8" width="32.28515625" style="47" customWidth="1"/>
    <col min="9" max="9" width="24.85546875" style="46" customWidth="1"/>
    <col min="10" max="10" width="39.5703125" style="47" customWidth="1"/>
    <col min="11" max="11" width="28" style="46" customWidth="1"/>
    <col min="12" max="12" width="36" style="46" customWidth="1"/>
    <col min="13" max="13" width="35.42578125" style="46" customWidth="1"/>
    <col min="14" max="15" width="27.140625" style="46" customWidth="1"/>
    <col min="16" max="16" width="35.7109375" style="46" customWidth="1"/>
    <col min="17" max="17" width="30.85546875" style="48" customWidth="1"/>
    <col min="18" max="18" width="47.42578125" style="48" customWidth="1"/>
    <col min="19" max="19" width="35.42578125" style="48" customWidth="1"/>
    <col min="20" max="20" width="27.7109375" style="48" customWidth="1"/>
    <col min="21" max="21" width="16.7109375" style="48" customWidth="1"/>
    <col min="22" max="22" width="49.28515625" style="49" customWidth="1"/>
    <col min="23" max="23" width="21.5703125" style="50" customWidth="1"/>
    <col min="24" max="24" width="12.5703125" style="46" bestFit="1" customWidth="1"/>
    <col min="25" max="16384" width="8.85546875" style="46"/>
  </cols>
  <sheetData>
    <row r="1" spans="1:137" ht="21" thickBot="1" x14ac:dyDescent="0.3">
      <c r="R1" s="48" t="s">
        <v>167</v>
      </c>
    </row>
    <row r="2" spans="1:137" ht="47.25" customHeight="1" thickBot="1" x14ac:dyDescent="0.3">
      <c r="A2" s="193" t="s">
        <v>168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5"/>
      <c r="W2" s="196" t="s">
        <v>191</v>
      </c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</row>
    <row r="3" spans="1:137" s="54" customFormat="1" ht="38.25" customHeight="1" thickBot="1" x14ac:dyDescent="0.3">
      <c r="A3" s="51" t="s">
        <v>0</v>
      </c>
      <c r="B3" s="51" t="s">
        <v>1</v>
      </c>
      <c r="C3" s="51" t="s">
        <v>2</v>
      </c>
      <c r="D3" s="51" t="s">
        <v>3</v>
      </c>
      <c r="E3" s="51" t="s">
        <v>4</v>
      </c>
      <c r="F3" s="51" t="s">
        <v>5</v>
      </c>
      <c r="G3" s="51" t="s">
        <v>6</v>
      </c>
      <c r="H3" s="51" t="s">
        <v>7</v>
      </c>
      <c r="I3" s="51" t="s">
        <v>8</v>
      </c>
      <c r="J3" s="51" t="s">
        <v>9</v>
      </c>
      <c r="K3" s="51" t="s">
        <v>10</v>
      </c>
      <c r="L3" s="51" t="s">
        <v>11</v>
      </c>
      <c r="M3" s="51" t="s">
        <v>12</v>
      </c>
      <c r="N3" s="51" t="s">
        <v>13</v>
      </c>
      <c r="O3" s="51" t="s">
        <v>14</v>
      </c>
      <c r="P3" s="51" t="s">
        <v>15</v>
      </c>
      <c r="Q3" s="52" t="s">
        <v>16</v>
      </c>
      <c r="R3" s="52" t="s">
        <v>17</v>
      </c>
      <c r="S3" s="52" t="s">
        <v>18</v>
      </c>
      <c r="T3" s="52" t="s">
        <v>19</v>
      </c>
      <c r="U3" s="52" t="s">
        <v>20</v>
      </c>
      <c r="V3" s="53" t="s">
        <v>21</v>
      </c>
      <c r="W3" s="197"/>
      <c r="X3" s="46"/>
      <c r="Y3" s="61"/>
      <c r="Z3" s="61"/>
      <c r="AA3" s="61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5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</row>
    <row r="4" spans="1:137" s="45" customFormat="1" ht="50.1" customHeight="1" x14ac:dyDescent="0.25">
      <c r="A4" s="198" t="s">
        <v>22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200"/>
      <c r="X4" s="46"/>
      <c r="Y4" s="61"/>
      <c r="Z4" s="61"/>
      <c r="AA4" s="61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137" s="121" customFormat="1" ht="99.95" customHeight="1" x14ac:dyDescent="0.25">
      <c r="A5" s="66">
        <v>1</v>
      </c>
      <c r="B5" s="66" t="s">
        <v>23</v>
      </c>
      <c r="C5" s="66" t="s">
        <v>24</v>
      </c>
      <c r="D5" s="68" t="s">
        <v>25</v>
      </c>
      <c r="E5" s="66">
        <v>13806400</v>
      </c>
      <c r="F5" s="66">
        <v>2016</v>
      </c>
      <c r="G5" s="68">
        <v>297962</v>
      </c>
      <c r="H5" s="67" t="s">
        <v>26</v>
      </c>
      <c r="I5" s="69">
        <v>44370</v>
      </c>
      <c r="J5" s="68" t="s">
        <v>27</v>
      </c>
      <c r="K5" s="66" t="s">
        <v>28</v>
      </c>
      <c r="L5" s="66">
        <v>70637960</v>
      </c>
      <c r="M5" s="66" t="s">
        <v>29</v>
      </c>
      <c r="N5" s="67" t="s">
        <v>30</v>
      </c>
      <c r="O5" s="66" t="s">
        <v>31</v>
      </c>
      <c r="P5" s="66" t="s">
        <v>32</v>
      </c>
      <c r="Q5" s="71">
        <v>44153</v>
      </c>
      <c r="R5" s="71" t="s">
        <v>38</v>
      </c>
      <c r="S5" s="69">
        <v>44370</v>
      </c>
      <c r="T5" s="116" t="s">
        <v>177</v>
      </c>
      <c r="U5" s="71" t="s">
        <v>34</v>
      </c>
      <c r="V5" s="72" t="s">
        <v>178</v>
      </c>
      <c r="W5" s="120" t="s">
        <v>179</v>
      </c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</row>
    <row r="6" spans="1:137" s="121" customFormat="1" ht="99.95" customHeight="1" x14ac:dyDescent="0.25">
      <c r="A6" s="66">
        <v>2</v>
      </c>
      <c r="B6" s="66" t="s">
        <v>23</v>
      </c>
      <c r="C6" s="66" t="s">
        <v>24</v>
      </c>
      <c r="D6" s="68" t="s">
        <v>25</v>
      </c>
      <c r="E6" s="66">
        <v>13806400</v>
      </c>
      <c r="F6" s="66">
        <v>2016</v>
      </c>
      <c r="G6" s="68">
        <v>297963</v>
      </c>
      <c r="H6" s="67" t="s">
        <v>26</v>
      </c>
      <c r="I6" s="69">
        <v>44153</v>
      </c>
      <c r="J6" s="66" t="s">
        <v>28</v>
      </c>
      <c r="K6" s="66" t="s">
        <v>28</v>
      </c>
      <c r="L6" s="66">
        <v>50004269</v>
      </c>
      <c r="M6" s="70" t="s">
        <v>29</v>
      </c>
      <c r="N6" s="70" t="s">
        <v>35</v>
      </c>
      <c r="O6" s="66" t="s">
        <v>36</v>
      </c>
      <c r="P6" s="66" t="s">
        <v>37</v>
      </c>
      <c r="Q6" s="71">
        <v>44153</v>
      </c>
      <c r="R6" s="71" t="s">
        <v>38</v>
      </c>
      <c r="S6" s="71">
        <v>44153</v>
      </c>
      <c r="T6" s="115" t="s">
        <v>40</v>
      </c>
      <c r="U6" s="71" t="s">
        <v>34</v>
      </c>
      <c r="V6" s="72" t="s">
        <v>258</v>
      </c>
      <c r="W6" s="129"/>
      <c r="X6" s="45"/>
      <c r="Y6" s="46"/>
      <c r="Z6" s="46"/>
      <c r="AA6" s="46"/>
      <c r="AB6" s="46"/>
      <c r="AC6" s="45"/>
      <c r="AD6" s="45"/>
      <c r="AE6" s="45"/>
      <c r="AF6" s="45"/>
      <c r="AG6" s="45"/>
      <c r="AH6" s="45"/>
      <c r="AI6" s="45"/>
      <c r="AJ6" s="46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</row>
    <row r="7" spans="1:137" s="121" customFormat="1" ht="99.95" customHeight="1" x14ac:dyDescent="0.25">
      <c r="A7" s="66">
        <v>3</v>
      </c>
      <c r="B7" s="66" t="s">
        <v>41</v>
      </c>
      <c r="C7" s="66" t="s">
        <v>42</v>
      </c>
      <c r="D7" s="68" t="s">
        <v>25</v>
      </c>
      <c r="E7" s="66">
        <v>13806400</v>
      </c>
      <c r="F7" s="66">
        <v>2008</v>
      </c>
      <c r="G7" s="68">
        <v>342327</v>
      </c>
      <c r="H7" s="67" t="s">
        <v>43</v>
      </c>
      <c r="I7" s="69">
        <v>43628</v>
      </c>
      <c r="J7" s="66" t="s">
        <v>28</v>
      </c>
      <c r="K7" s="66" t="s">
        <v>28</v>
      </c>
      <c r="L7" s="66" t="s">
        <v>28</v>
      </c>
      <c r="M7" s="66" t="s">
        <v>28</v>
      </c>
      <c r="N7" s="70" t="s">
        <v>44</v>
      </c>
      <c r="O7" s="66" t="s">
        <v>45</v>
      </c>
      <c r="P7" s="66" t="s">
        <v>46</v>
      </c>
      <c r="Q7" s="71">
        <v>43628</v>
      </c>
      <c r="R7" s="71" t="s">
        <v>33</v>
      </c>
      <c r="S7" s="71">
        <v>43628</v>
      </c>
      <c r="T7" s="115" t="s">
        <v>40</v>
      </c>
      <c r="U7" s="71" t="s">
        <v>34</v>
      </c>
      <c r="V7" s="72" t="s">
        <v>40</v>
      </c>
      <c r="W7" s="129"/>
      <c r="X7" s="45"/>
      <c r="Y7" s="46"/>
      <c r="Z7" s="46"/>
      <c r="AA7" s="46"/>
      <c r="AB7" s="46"/>
      <c r="AC7" s="45"/>
      <c r="AD7" s="45"/>
      <c r="AE7" s="45"/>
      <c r="AF7" s="45"/>
      <c r="AG7" s="45"/>
      <c r="AH7" s="45"/>
      <c r="AI7" s="45"/>
      <c r="AJ7" s="46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</row>
    <row r="8" spans="1:137" s="121" customFormat="1" ht="99.95" customHeight="1" x14ac:dyDescent="0.25">
      <c r="A8" s="66">
        <v>4</v>
      </c>
      <c r="B8" s="66" t="s">
        <v>41</v>
      </c>
      <c r="C8" s="66" t="s">
        <v>47</v>
      </c>
      <c r="D8" s="68" t="s">
        <v>25</v>
      </c>
      <c r="E8" s="66">
        <v>13806400</v>
      </c>
      <c r="F8" s="66">
        <v>2012</v>
      </c>
      <c r="G8" s="68">
        <v>267557</v>
      </c>
      <c r="H8" s="67" t="s">
        <v>43</v>
      </c>
      <c r="I8" s="69">
        <v>44104</v>
      </c>
      <c r="J8" s="128" t="s">
        <v>48</v>
      </c>
      <c r="K8" s="66"/>
      <c r="L8" s="67">
        <v>30446855</v>
      </c>
      <c r="M8" s="66" t="s">
        <v>49</v>
      </c>
      <c r="N8" s="70" t="s">
        <v>50</v>
      </c>
      <c r="O8" s="66" t="s">
        <v>51</v>
      </c>
      <c r="P8" s="66" t="s">
        <v>52</v>
      </c>
      <c r="Q8" s="71">
        <v>44104</v>
      </c>
      <c r="R8" s="71" t="s">
        <v>38</v>
      </c>
      <c r="S8" s="71">
        <v>44104</v>
      </c>
      <c r="T8" s="116" t="s">
        <v>173</v>
      </c>
      <c r="U8" s="71"/>
      <c r="V8" s="72"/>
      <c r="W8" s="129">
        <v>210050</v>
      </c>
      <c r="X8" s="45"/>
      <c r="Y8" s="46"/>
      <c r="Z8" s="46"/>
      <c r="AA8" s="46"/>
      <c r="AB8" s="46"/>
      <c r="AC8" s="45"/>
      <c r="AD8" s="45"/>
      <c r="AE8" s="45"/>
      <c r="AF8" s="45"/>
      <c r="AG8" s="45"/>
      <c r="AH8" s="45"/>
      <c r="AI8" s="45"/>
      <c r="AJ8" s="46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</row>
    <row r="9" spans="1:137" s="121" customFormat="1" ht="99.95" customHeight="1" x14ac:dyDescent="0.25">
      <c r="A9" s="66">
        <v>5</v>
      </c>
      <c r="B9" s="66" t="s">
        <v>41</v>
      </c>
      <c r="C9" s="66" t="s">
        <v>53</v>
      </c>
      <c r="D9" s="68" t="s">
        <v>25</v>
      </c>
      <c r="E9" s="66">
        <v>13806400</v>
      </c>
      <c r="F9" s="66">
        <v>2011</v>
      </c>
      <c r="G9" s="68">
        <v>453712</v>
      </c>
      <c r="H9" s="67" t="s">
        <v>43</v>
      </c>
      <c r="I9" s="69">
        <v>44202</v>
      </c>
      <c r="J9" s="128" t="s">
        <v>54</v>
      </c>
      <c r="K9" s="66"/>
      <c r="L9" s="66">
        <v>30446895</v>
      </c>
      <c r="M9" s="66" t="s">
        <v>49</v>
      </c>
      <c r="N9" s="70" t="s">
        <v>50</v>
      </c>
      <c r="O9" s="66" t="s">
        <v>55</v>
      </c>
      <c r="P9" s="66" t="s">
        <v>56</v>
      </c>
      <c r="Q9" s="141">
        <v>44202</v>
      </c>
      <c r="R9" s="71" t="s">
        <v>57</v>
      </c>
      <c r="S9" s="71">
        <v>43837</v>
      </c>
      <c r="T9" s="116" t="s">
        <v>173</v>
      </c>
      <c r="U9" s="71" t="s">
        <v>34</v>
      </c>
      <c r="V9" s="72"/>
      <c r="W9" s="129" t="s">
        <v>183</v>
      </c>
      <c r="X9" s="45"/>
      <c r="Y9" s="46"/>
      <c r="Z9" s="46"/>
      <c r="AA9" s="46"/>
      <c r="AB9" s="46"/>
      <c r="AC9" s="45"/>
      <c r="AD9" s="45"/>
      <c r="AE9" s="45"/>
      <c r="AF9" s="45"/>
      <c r="AG9" s="45"/>
      <c r="AH9" s="45"/>
      <c r="AI9" s="45"/>
      <c r="AJ9" s="46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</row>
    <row r="10" spans="1:137" s="121" customFormat="1" ht="99.95" customHeight="1" x14ac:dyDescent="0.25">
      <c r="A10" s="66">
        <v>6</v>
      </c>
      <c r="B10" s="66" t="s">
        <v>58</v>
      </c>
      <c r="C10" s="67" t="s">
        <v>59</v>
      </c>
      <c r="D10" s="68" t="s">
        <v>25</v>
      </c>
      <c r="E10" s="66">
        <v>13806400</v>
      </c>
      <c r="F10" s="66">
        <v>2012</v>
      </c>
      <c r="G10" s="68">
        <v>231060</v>
      </c>
      <c r="H10" s="67" t="s">
        <v>26</v>
      </c>
      <c r="I10" s="69">
        <v>43390</v>
      </c>
      <c r="J10" s="66" t="s">
        <v>28</v>
      </c>
      <c r="K10" s="66" t="s">
        <v>28</v>
      </c>
      <c r="L10" s="66" t="s">
        <v>28</v>
      </c>
      <c r="M10" s="66" t="s">
        <v>28</v>
      </c>
      <c r="N10" s="70" t="s">
        <v>44</v>
      </c>
      <c r="O10" s="66">
        <v>200921</v>
      </c>
      <c r="P10" s="66" t="s">
        <v>60</v>
      </c>
      <c r="Q10" s="71">
        <v>43390</v>
      </c>
      <c r="R10" s="71" t="s">
        <v>33</v>
      </c>
      <c r="S10" s="71">
        <v>43390</v>
      </c>
      <c r="T10" s="115" t="s">
        <v>40</v>
      </c>
      <c r="U10" s="71" t="s">
        <v>34</v>
      </c>
      <c r="V10" s="72" t="s">
        <v>40</v>
      </c>
      <c r="W10" s="129"/>
      <c r="X10" s="46"/>
      <c r="Y10" s="46"/>
      <c r="Z10" s="46"/>
      <c r="AA10" s="46"/>
      <c r="AB10" s="46"/>
      <c r="AC10" s="45"/>
      <c r="AD10" s="45"/>
      <c r="AE10" s="45"/>
      <c r="AF10" s="45"/>
      <c r="AG10" s="45"/>
      <c r="AH10" s="45"/>
      <c r="AI10" s="45"/>
      <c r="AJ10" s="46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</row>
    <row r="11" spans="1:137" s="121" customFormat="1" ht="99.95" customHeight="1" x14ac:dyDescent="0.25">
      <c r="A11" s="66">
        <v>7</v>
      </c>
      <c r="B11" s="66" t="s">
        <v>23</v>
      </c>
      <c r="C11" s="67" t="s">
        <v>61</v>
      </c>
      <c r="D11" s="68" t="s">
        <v>25</v>
      </c>
      <c r="E11" s="66">
        <v>13806400</v>
      </c>
      <c r="F11" s="66">
        <v>2012</v>
      </c>
      <c r="G11" s="68">
        <v>107115</v>
      </c>
      <c r="H11" s="67" t="s">
        <v>26</v>
      </c>
      <c r="I11" s="69">
        <v>43717</v>
      </c>
      <c r="J11" s="66" t="s">
        <v>28</v>
      </c>
      <c r="K11" s="66" t="s">
        <v>28</v>
      </c>
      <c r="L11" s="66" t="s">
        <v>28</v>
      </c>
      <c r="M11" s="66" t="s">
        <v>28</v>
      </c>
      <c r="N11" s="70" t="s">
        <v>35</v>
      </c>
      <c r="O11" s="66"/>
      <c r="P11" s="66" t="s">
        <v>62</v>
      </c>
      <c r="Q11" s="71">
        <v>43717</v>
      </c>
      <c r="R11" s="71" t="s">
        <v>33</v>
      </c>
      <c r="S11" s="71">
        <v>43717</v>
      </c>
      <c r="T11" s="115" t="s">
        <v>40</v>
      </c>
      <c r="U11" s="71" t="s">
        <v>34</v>
      </c>
      <c r="V11" s="72" t="s">
        <v>258</v>
      </c>
      <c r="W11" s="129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5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</row>
    <row r="12" spans="1:137" s="121" customFormat="1" ht="99.95" customHeight="1" x14ac:dyDescent="0.25">
      <c r="A12" s="66">
        <v>8</v>
      </c>
      <c r="B12" s="67" t="s">
        <v>63</v>
      </c>
      <c r="C12" s="66" t="s">
        <v>64</v>
      </c>
      <c r="D12" s="68" t="s">
        <v>25</v>
      </c>
      <c r="E12" s="66">
        <v>13806400</v>
      </c>
      <c r="F12" s="66">
        <v>2014</v>
      </c>
      <c r="G12" s="68">
        <v>118739</v>
      </c>
      <c r="H12" s="67" t="s">
        <v>26</v>
      </c>
      <c r="I12" s="69">
        <v>44062</v>
      </c>
      <c r="J12" s="128" t="s">
        <v>65</v>
      </c>
      <c r="K12" s="66"/>
      <c r="L12" s="66">
        <v>30446415</v>
      </c>
      <c r="M12" s="66" t="s">
        <v>29</v>
      </c>
      <c r="N12" s="70" t="s">
        <v>66</v>
      </c>
      <c r="O12" s="66" t="s">
        <v>67</v>
      </c>
      <c r="P12" s="66" t="s">
        <v>68</v>
      </c>
      <c r="Q12" s="71">
        <v>44061</v>
      </c>
      <c r="R12" s="71" t="s">
        <v>38</v>
      </c>
      <c r="S12" s="71">
        <v>44062</v>
      </c>
      <c r="T12" s="116" t="s">
        <v>173</v>
      </c>
      <c r="U12" s="71" t="s">
        <v>34</v>
      </c>
      <c r="V12" s="72"/>
      <c r="W12" s="142" t="s">
        <v>69</v>
      </c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5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</row>
    <row r="13" spans="1:137" s="121" customFormat="1" ht="99.95" customHeight="1" x14ac:dyDescent="0.25">
      <c r="A13" s="66">
        <v>9</v>
      </c>
      <c r="B13" s="67" t="s">
        <v>70</v>
      </c>
      <c r="C13" s="66" t="s">
        <v>71</v>
      </c>
      <c r="D13" s="68" t="s">
        <v>25</v>
      </c>
      <c r="E13" s="66">
        <v>13806400</v>
      </c>
      <c r="F13" s="66">
        <v>2012</v>
      </c>
      <c r="G13" s="68">
        <v>100981</v>
      </c>
      <c r="H13" s="67" t="s">
        <v>26</v>
      </c>
      <c r="I13" s="69">
        <v>44154</v>
      </c>
      <c r="J13" s="128" t="s">
        <v>28</v>
      </c>
      <c r="K13" s="128" t="s">
        <v>28</v>
      </c>
      <c r="L13" s="128" t="s">
        <v>28</v>
      </c>
      <c r="M13" s="128" t="s">
        <v>28</v>
      </c>
      <c r="N13" s="70" t="s">
        <v>44</v>
      </c>
      <c r="O13" s="66" t="s">
        <v>72</v>
      </c>
      <c r="P13" s="66" t="s">
        <v>73</v>
      </c>
      <c r="Q13" s="71">
        <v>44154</v>
      </c>
      <c r="R13" s="71" t="s">
        <v>33</v>
      </c>
      <c r="S13" s="71">
        <v>43731</v>
      </c>
      <c r="T13" s="71" t="s">
        <v>39</v>
      </c>
      <c r="U13" s="71" t="s">
        <v>34</v>
      </c>
      <c r="V13" s="72" t="s">
        <v>261</v>
      </c>
      <c r="W13" s="129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5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</row>
    <row r="14" spans="1:137" ht="99.95" customHeight="1" x14ac:dyDescent="0.25">
      <c r="A14" s="102">
        <v>10</v>
      </c>
      <c r="B14" s="102" t="s">
        <v>41</v>
      </c>
      <c r="C14" s="102" t="s">
        <v>47</v>
      </c>
      <c r="D14" s="103" t="s">
        <v>25</v>
      </c>
      <c r="E14" s="102">
        <v>13806400</v>
      </c>
      <c r="F14" s="102">
        <v>2012</v>
      </c>
      <c r="G14" s="103">
        <v>61243</v>
      </c>
      <c r="H14" s="104" t="s">
        <v>26</v>
      </c>
      <c r="I14" s="105">
        <v>43803</v>
      </c>
      <c r="J14" s="102" t="s">
        <v>28</v>
      </c>
      <c r="K14" s="102" t="s">
        <v>28</v>
      </c>
      <c r="L14" s="102" t="s">
        <v>28</v>
      </c>
      <c r="M14" s="102" t="s">
        <v>28</v>
      </c>
      <c r="N14" s="106" t="s">
        <v>44</v>
      </c>
      <c r="O14" s="102" t="s">
        <v>74</v>
      </c>
      <c r="P14" s="102" t="s">
        <v>75</v>
      </c>
      <c r="Q14" s="107">
        <v>43803</v>
      </c>
      <c r="R14" s="107" t="s">
        <v>33</v>
      </c>
      <c r="S14" s="107">
        <v>43803</v>
      </c>
      <c r="T14" s="115" t="s">
        <v>40</v>
      </c>
      <c r="U14" s="107" t="s">
        <v>34</v>
      </c>
      <c r="V14" s="108" t="s">
        <v>258</v>
      </c>
      <c r="W14" s="114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</row>
    <row r="15" spans="1:137" s="145" customFormat="1" ht="99.95" customHeight="1" x14ac:dyDescent="0.25">
      <c r="A15" s="102">
        <v>11</v>
      </c>
      <c r="B15" s="102" t="s">
        <v>76</v>
      </c>
      <c r="C15" s="102" t="s">
        <v>77</v>
      </c>
      <c r="D15" s="103" t="s">
        <v>25</v>
      </c>
      <c r="E15" s="102">
        <v>13806400</v>
      </c>
      <c r="F15" s="102">
        <v>2016</v>
      </c>
      <c r="G15" s="103">
        <v>132969</v>
      </c>
      <c r="H15" s="104" t="s">
        <v>26</v>
      </c>
      <c r="I15" s="105">
        <v>44039</v>
      </c>
      <c r="J15" s="144" t="s">
        <v>78</v>
      </c>
      <c r="K15" s="106" t="s">
        <v>28</v>
      </c>
      <c r="L15" s="102" t="s">
        <v>28</v>
      </c>
      <c r="M15" s="106" t="s">
        <v>79</v>
      </c>
      <c r="N15" s="106" t="s">
        <v>80</v>
      </c>
      <c r="O15" s="102" t="s">
        <v>81</v>
      </c>
      <c r="P15" s="102" t="s">
        <v>82</v>
      </c>
      <c r="Q15" s="107">
        <v>44039</v>
      </c>
      <c r="R15" s="107" t="s">
        <v>33</v>
      </c>
      <c r="S15" s="107">
        <v>44039</v>
      </c>
      <c r="T15" s="116" t="s">
        <v>177</v>
      </c>
      <c r="U15" s="107" t="s">
        <v>34</v>
      </c>
      <c r="V15" s="108"/>
      <c r="W15" s="114" t="s">
        <v>188</v>
      </c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</row>
    <row r="16" spans="1:137" ht="99.95" customHeight="1" x14ac:dyDescent="0.25">
      <c r="A16" s="102">
        <v>12</v>
      </c>
      <c r="B16" s="102" t="s">
        <v>41</v>
      </c>
      <c r="C16" s="102" t="s">
        <v>47</v>
      </c>
      <c r="D16" s="103" t="s">
        <v>25</v>
      </c>
      <c r="E16" s="102">
        <v>13806400</v>
      </c>
      <c r="F16" s="102">
        <v>2012</v>
      </c>
      <c r="G16" s="103">
        <v>468982</v>
      </c>
      <c r="H16" s="104" t="s">
        <v>43</v>
      </c>
      <c r="I16" s="105">
        <v>44084</v>
      </c>
      <c r="J16" s="109" t="s">
        <v>169</v>
      </c>
      <c r="K16" s="102" t="s">
        <v>28</v>
      </c>
      <c r="L16" s="102">
        <v>30109060</v>
      </c>
      <c r="M16" s="102" t="s">
        <v>83</v>
      </c>
      <c r="N16" s="106" t="s">
        <v>50</v>
      </c>
      <c r="O16" s="102" t="s">
        <v>84</v>
      </c>
      <c r="P16" s="102" t="s">
        <v>85</v>
      </c>
      <c r="Q16" s="107">
        <v>44097</v>
      </c>
      <c r="R16" s="107" t="s">
        <v>33</v>
      </c>
      <c r="S16" s="107">
        <v>44097</v>
      </c>
      <c r="T16" s="116" t="s">
        <v>173</v>
      </c>
      <c r="U16" s="107" t="s">
        <v>34</v>
      </c>
      <c r="V16" s="108" t="s">
        <v>86</v>
      </c>
      <c r="W16" s="114">
        <v>249800</v>
      </c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</row>
    <row r="17" spans="1:137" s="145" customFormat="1" ht="108" customHeight="1" x14ac:dyDescent="0.25">
      <c r="A17" s="102">
        <v>13</v>
      </c>
      <c r="B17" s="102" t="s">
        <v>41</v>
      </c>
      <c r="C17" s="102" t="s">
        <v>47</v>
      </c>
      <c r="D17" s="103" t="s">
        <v>25</v>
      </c>
      <c r="E17" s="102">
        <v>13806400</v>
      </c>
      <c r="F17" s="102">
        <v>2012</v>
      </c>
      <c r="G17" s="103">
        <v>261913</v>
      </c>
      <c r="H17" s="104" t="s">
        <v>43</v>
      </c>
      <c r="I17" s="105">
        <v>44130</v>
      </c>
      <c r="J17" s="148" t="s">
        <v>54</v>
      </c>
      <c r="K17" s="102"/>
      <c r="L17" s="102">
        <v>30446895</v>
      </c>
      <c r="M17" s="102" t="s">
        <v>49</v>
      </c>
      <c r="N17" s="104" t="s">
        <v>87</v>
      </c>
      <c r="O17" s="102">
        <v>708628</v>
      </c>
      <c r="P17" s="102" t="s">
        <v>88</v>
      </c>
      <c r="Q17" s="107">
        <v>44130</v>
      </c>
      <c r="R17" s="107" t="s">
        <v>33</v>
      </c>
      <c r="S17" s="107">
        <v>44130</v>
      </c>
      <c r="T17" s="115" t="s">
        <v>39</v>
      </c>
      <c r="U17" s="107" t="s">
        <v>34</v>
      </c>
      <c r="V17" s="108" t="s">
        <v>264</v>
      </c>
      <c r="W17" s="114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</row>
    <row r="18" spans="1:137" s="145" customFormat="1" ht="99.95" customHeight="1" x14ac:dyDescent="0.25">
      <c r="A18" s="102">
        <v>14</v>
      </c>
      <c r="B18" s="102" t="s">
        <v>58</v>
      </c>
      <c r="C18" s="102" t="s">
        <v>89</v>
      </c>
      <c r="D18" s="103" t="s">
        <v>25</v>
      </c>
      <c r="E18" s="102">
        <v>13806400</v>
      </c>
      <c r="F18" s="102">
        <v>2018</v>
      </c>
      <c r="G18" s="103">
        <v>75586</v>
      </c>
      <c r="H18" s="104" t="s">
        <v>26</v>
      </c>
      <c r="I18" s="105">
        <v>44228</v>
      </c>
      <c r="J18" s="109" t="s">
        <v>90</v>
      </c>
      <c r="K18" s="102"/>
      <c r="L18" s="102">
        <v>30446874</v>
      </c>
      <c r="M18" s="106" t="s">
        <v>91</v>
      </c>
      <c r="N18" s="106" t="s">
        <v>50</v>
      </c>
      <c r="O18" s="102">
        <v>704638</v>
      </c>
      <c r="P18" s="102" t="s">
        <v>92</v>
      </c>
      <c r="Q18" s="107">
        <v>44228</v>
      </c>
      <c r="R18" s="107" t="s">
        <v>38</v>
      </c>
      <c r="S18" s="107">
        <v>44228</v>
      </c>
      <c r="T18" s="116" t="s">
        <v>180</v>
      </c>
      <c r="U18" s="107" t="s">
        <v>34</v>
      </c>
      <c r="V18" s="149" t="s">
        <v>181</v>
      </c>
      <c r="W18" s="150" t="s">
        <v>93</v>
      </c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</row>
    <row r="19" spans="1:137" s="145" customFormat="1" ht="99.95" customHeight="1" x14ac:dyDescent="0.25">
      <c r="A19" s="102">
        <v>15</v>
      </c>
      <c r="B19" s="102" t="s">
        <v>58</v>
      </c>
      <c r="C19" s="102" t="s">
        <v>94</v>
      </c>
      <c r="D19" s="103" t="s">
        <v>25</v>
      </c>
      <c r="E19" s="102">
        <v>13806400</v>
      </c>
      <c r="F19" s="102">
        <v>2018</v>
      </c>
      <c r="G19" s="103">
        <v>75642</v>
      </c>
      <c r="H19" s="104" t="s">
        <v>26</v>
      </c>
      <c r="I19" s="105">
        <v>44228</v>
      </c>
      <c r="J19" s="151" t="s">
        <v>95</v>
      </c>
      <c r="K19" s="106"/>
      <c r="L19" s="102" t="s">
        <v>266</v>
      </c>
      <c r="M19" s="106" t="s">
        <v>91</v>
      </c>
      <c r="N19" s="106" t="s">
        <v>50</v>
      </c>
      <c r="O19" s="102">
        <v>703997</v>
      </c>
      <c r="P19" s="102" t="s">
        <v>96</v>
      </c>
      <c r="Q19" s="107">
        <v>44228</v>
      </c>
      <c r="R19" s="107" t="s">
        <v>38</v>
      </c>
      <c r="S19" s="107">
        <v>44228</v>
      </c>
      <c r="T19" s="116" t="s">
        <v>180</v>
      </c>
      <c r="U19" s="107" t="s">
        <v>34</v>
      </c>
      <c r="V19" s="149" t="s">
        <v>182</v>
      </c>
      <c r="W19" s="150" t="s">
        <v>97</v>
      </c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</row>
    <row r="20" spans="1:137" s="145" customFormat="1" ht="99.95" customHeight="1" x14ac:dyDescent="0.25">
      <c r="A20" s="102">
        <v>16</v>
      </c>
      <c r="B20" s="102" t="s">
        <v>58</v>
      </c>
      <c r="C20" s="102" t="s">
        <v>89</v>
      </c>
      <c r="D20" s="103" t="s">
        <v>25</v>
      </c>
      <c r="E20" s="102">
        <v>13806400</v>
      </c>
      <c r="F20" s="102">
        <v>2018</v>
      </c>
      <c r="G20" s="103">
        <v>75645</v>
      </c>
      <c r="H20" s="104" t="s">
        <v>26</v>
      </c>
      <c r="I20" s="105">
        <v>44228</v>
      </c>
      <c r="J20" s="109" t="s">
        <v>98</v>
      </c>
      <c r="K20" s="110"/>
      <c r="L20" s="102">
        <v>70644970</v>
      </c>
      <c r="M20" s="102" t="s">
        <v>29</v>
      </c>
      <c r="N20" s="106" t="s">
        <v>44</v>
      </c>
      <c r="O20" s="102">
        <v>703956</v>
      </c>
      <c r="P20" s="102" t="s">
        <v>99</v>
      </c>
      <c r="Q20" s="107">
        <v>44228</v>
      </c>
      <c r="R20" s="107" t="s">
        <v>38</v>
      </c>
      <c r="S20" s="107">
        <v>44228</v>
      </c>
      <c r="T20" s="116" t="s">
        <v>180</v>
      </c>
      <c r="U20" s="107" t="s">
        <v>34</v>
      </c>
      <c r="V20" s="152" t="s">
        <v>185</v>
      </c>
      <c r="W20" s="114" t="s">
        <v>184</v>
      </c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</row>
    <row r="21" spans="1:137" s="145" customFormat="1" ht="99.95" customHeight="1" thickBot="1" x14ac:dyDescent="0.3">
      <c r="A21" s="102">
        <v>17</v>
      </c>
      <c r="B21" s="110" t="s">
        <v>58</v>
      </c>
      <c r="C21" s="110" t="s">
        <v>94</v>
      </c>
      <c r="D21" s="111" t="s">
        <v>25</v>
      </c>
      <c r="E21" s="110">
        <v>13806400</v>
      </c>
      <c r="F21" s="110">
        <v>2018</v>
      </c>
      <c r="G21" s="111">
        <v>75646</v>
      </c>
      <c r="H21" s="112" t="s">
        <v>267</v>
      </c>
      <c r="I21" s="113">
        <v>44228</v>
      </c>
      <c r="J21" s="153" t="s">
        <v>100</v>
      </c>
      <c r="K21" s="110"/>
      <c r="L21" s="110">
        <v>66520602</v>
      </c>
      <c r="M21" s="110" t="s">
        <v>29</v>
      </c>
      <c r="N21" s="154" t="s">
        <v>30</v>
      </c>
      <c r="O21" s="102">
        <v>703963</v>
      </c>
      <c r="P21" s="102" t="s">
        <v>101</v>
      </c>
      <c r="Q21" s="107">
        <v>44228</v>
      </c>
      <c r="R21" s="155" t="s">
        <v>38</v>
      </c>
      <c r="S21" s="107">
        <v>44228</v>
      </c>
      <c r="T21" s="116" t="s">
        <v>180</v>
      </c>
      <c r="U21" s="155" t="s">
        <v>34</v>
      </c>
      <c r="V21" s="149" t="s">
        <v>181</v>
      </c>
      <c r="W21" s="150">
        <v>67533</v>
      </c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</row>
    <row r="22" spans="1:137" s="75" customFormat="1" ht="50.1" customHeight="1" thickBot="1" x14ac:dyDescent="0.3">
      <c r="A22" s="201" t="s">
        <v>102</v>
      </c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63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</row>
    <row r="23" spans="1:137" s="146" customFormat="1" ht="99.95" customHeight="1" x14ac:dyDescent="0.25">
      <c r="A23" s="66">
        <v>18</v>
      </c>
      <c r="B23" s="66" t="s">
        <v>41</v>
      </c>
      <c r="C23" s="78" t="s">
        <v>103</v>
      </c>
      <c r="D23" s="68" t="s">
        <v>104</v>
      </c>
      <c r="E23" s="78" t="s">
        <v>105</v>
      </c>
      <c r="F23" s="78">
        <v>2011</v>
      </c>
      <c r="G23" s="157">
        <v>216112</v>
      </c>
      <c r="H23" s="158" t="s">
        <v>26</v>
      </c>
      <c r="I23" s="159">
        <v>43941</v>
      </c>
      <c r="J23" s="78" t="s">
        <v>28</v>
      </c>
      <c r="K23" s="78" t="s">
        <v>28</v>
      </c>
      <c r="L23" s="78">
        <v>31111980</v>
      </c>
      <c r="M23" s="66" t="s">
        <v>28</v>
      </c>
      <c r="N23" s="70" t="s">
        <v>44</v>
      </c>
      <c r="O23" s="66" t="s">
        <v>106</v>
      </c>
      <c r="P23" s="66" t="s">
        <v>107</v>
      </c>
      <c r="Q23" s="160">
        <v>43941</v>
      </c>
      <c r="R23" s="71" t="s">
        <v>33</v>
      </c>
      <c r="S23" s="71">
        <v>43534</v>
      </c>
      <c r="T23" s="115" t="s">
        <v>40</v>
      </c>
      <c r="U23" s="160" t="s">
        <v>34</v>
      </c>
      <c r="V23" s="72" t="s">
        <v>260</v>
      </c>
      <c r="W23" s="129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</row>
    <row r="24" spans="1:137" ht="99.95" customHeight="1" x14ac:dyDescent="0.25">
      <c r="A24" s="66">
        <v>19</v>
      </c>
      <c r="B24" s="66" t="s">
        <v>108</v>
      </c>
      <c r="C24" s="66" t="s">
        <v>109</v>
      </c>
      <c r="D24" s="68" t="s">
        <v>104</v>
      </c>
      <c r="E24" s="66" t="s">
        <v>105</v>
      </c>
      <c r="F24" s="66">
        <v>2013</v>
      </c>
      <c r="G24" s="68">
        <v>240934</v>
      </c>
      <c r="H24" s="66" t="s">
        <v>26</v>
      </c>
      <c r="I24" s="66">
        <v>44104</v>
      </c>
      <c r="J24" s="68" t="s">
        <v>110</v>
      </c>
      <c r="K24" s="66"/>
      <c r="L24" s="66">
        <v>30463559</v>
      </c>
      <c r="M24" s="66" t="s">
        <v>29</v>
      </c>
      <c r="N24" s="66" t="s">
        <v>35</v>
      </c>
      <c r="O24" s="66" t="s">
        <v>111</v>
      </c>
      <c r="P24" s="66" t="s">
        <v>112</v>
      </c>
      <c r="Q24" s="66">
        <v>44104</v>
      </c>
      <c r="R24" s="66" t="s">
        <v>33</v>
      </c>
      <c r="S24" s="66">
        <v>43703</v>
      </c>
      <c r="T24" s="177" t="s">
        <v>190</v>
      </c>
      <c r="U24" s="66" t="s">
        <v>34</v>
      </c>
      <c r="V24" s="77" t="s">
        <v>256</v>
      </c>
      <c r="W24" s="63"/>
    </row>
    <row r="25" spans="1:137" s="45" customFormat="1" ht="99.95" customHeight="1" thickBot="1" x14ac:dyDescent="0.3">
      <c r="A25" s="66">
        <v>20</v>
      </c>
      <c r="B25" s="66" t="s">
        <v>114</v>
      </c>
      <c r="C25" s="66" t="s">
        <v>115</v>
      </c>
      <c r="D25" s="68" t="s">
        <v>104</v>
      </c>
      <c r="E25" s="78">
        <v>13806400</v>
      </c>
      <c r="F25" s="78">
        <v>2008</v>
      </c>
      <c r="G25" s="157">
        <v>13477</v>
      </c>
      <c r="H25" s="67" t="s">
        <v>43</v>
      </c>
      <c r="I25" s="69">
        <v>43999</v>
      </c>
      <c r="J25" s="79" t="s">
        <v>116</v>
      </c>
      <c r="K25" s="66" t="s">
        <v>28</v>
      </c>
      <c r="L25" s="66">
        <v>70247793</v>
      </c>
      <c r="M25" s="66" t="s">
        <v>28</v>
      </c>
      <c r="N25" s="70" t="s">
        <v>50</v>
      </c>
      <c r="O25" s="66" t="s">
        <v>117</v>
      </c>
      <c r="P25" s="66" t="s">
        <v>118</v>
      </c>
      <c r="Q25" s="76">
        <v>43999</v>
      </c>
      <c r="R25" s="76" t="s">
        <v>38</v>
      </c>
      <c r="S25" s="76">
        <v>43999</v>
      </c>
      <c r="T25" s="177" t="s">
        <v>173</v>
      </c>
      <c r="U25" s="76" t="s">
        <v>34</v>
      </c>
      <c r="V25" s="72" t="s">
        <v>257</v>
      </c>
      <c r="W25" s="73" t="s">
        <v>170</v>
      </c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</row>
    <row r="26" spans="1:137" ht="50.1" customHeight="1" thickBot="1" x14ac:dyDescent="0.3">
      <c r="A26" s="191" t="s">
        <v>119</v>
      </c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63"/>
    </row>
    <row r="27" spans="1:137" ht="99.95" customHeight="1" x14ac:dyDescent="0.25">
      <c r="A27" s="55">
        <v>21</v>
      </c>
      <c r="B27" s="80" t="s">
        <v>41</v>
      </c>
      <c r="C27" s="80" t="s">
        <v>109</v>
      </c>
      <c r="D27" s="81" t="s">
        <v>120</v>
      </c>
      <c r="E27" s="74">
        <v>13806302</v>
      </c>
      <c r="F27" s="74">
        <v>2015</v>
      </c>
      <c r="G27" s="82">
        <v>294452</v>
      </c>
      <c r="H27" s="83" t="s">
        <v>26</v>
      </c>
      <c r="I27" s="84">
        <v>44280</v>
      </c>
      <c r="J27" s="85" t="s">
        <v>121</v>
      </c>
      <c r="K27" s="80"/>
      <c r="L27" s="80">
        <v>66837711</v>
      </c>
      <c r="M27" s="80" t="s">
        <v>29</v>
      </c>
      <c r="N27" s="86" t="s">
        <v>122</v>
      </c>
      <c r="O27" s="55"/>
      <c r="P27" s="55" t="s">
        <v>123</v>
      </c>
      <c r="Q27" s="84">
        <v>43795</v>
      </c>
      <c r="R27" s="84" t="s">
        <v>38</v>
      </c>
      <c r="S27" s="84">
        <v>44280</v>
      </c>
      <c r="T27" s="116" t="s">
        <v>173</v>
      </c>
      <c r="U27" s="84" t="s">
        <v>34</v>
      </c>
      <c r="V27" s="87" t="s">
        <v>172</v>
      </c>
      <c r="W27" s="73" t="s">
        <v>124</v>
      </c>
    </row>
    <row r="28" spans="1:137" ht="99.95" customHeight="1" x14ac:dyDescent="0.25">
      <c r="A28" s="55">
        <v>22</v>
      </c>
      <c r="B28" s="55" t="s">
        <v>41</v>
      </c>
      <c r="C28" s="55" t="s">
        <v>109</v>
      </c>
      <c r="D28" s="56" t="s">
        <v>120</v>
      </c>
      <c r="E28" s="55">
        <v>13806302</v>
      </c>
      <c r="F28" s="55">
        <v>2016</v>
      </c>
      <c r="G28" s="56">
        <v>55016</v>
      </c>
      <c r="H28" s="57" t="s">
        <v>26</v>
      </c>
      <c r="I28" s="58">
        <v>43391</v>
      </c>
      <c r="J28" s="55" t="s">
        <v>28</v>
      </c>
      <c r="K28" s="55" t="s">
        <v>28</v>
      </c>
      <c r="L28" s="55" t="s">
        <v>28</v>
      </c>
      <c r="M28" s="55" t="s">
        <v>28</v>
      </c>
      <c r="N28" s="65" t="s">
        <v>44</v>
      </c>
      <c r="O28" s="55" t="s">
        <v>125</v>
      </c>
      <c r="P28" s="55" t="s">
        <v>126</v>
      </c>
      <c r="Q28" s="59">
        <v>43391</v>
      </c>
      <c r="R28" s="59"/>
      <c r="S28" s="59">
        <v>43391</v>
      </c>
      <c r="T28" s="115" t="s">
        <v>40</v>
      </c>
      <c r="U28" s="59" t="s">
        <v>34</v>
      </c>
      <c r="V28" s="161" t="s">
        <v>259</v>
      </c>
      <c r="W28" s="162"/>
    </row>
    <row r="29" spans="1:137" ht="99.95" customHeight="1" x14ac:dyDescent="0.25">
      <c r="A29" s="55">
        <v>23</v>
      </c>
      <c r="B29" s="55" t="s">
        <v>41</v>
      </c>
      <c r="C29" s="55" t="s">
        <v>109</v>
      </c>
      <c r="D29" s="56" t="s">
        <v>120</v>
      </c>
      <c r="E29" s="55">
        <v>13806302</v>
      </c>
      <c r="F29" s="55">
        <v>2016</v>
      </c>
      <c r="G29" s="62">
        <v>54992</v>
      </c>
      <c r="H29" s="57" t="s">
        <v>26</v>
      </c>
      <c r="I29" s="58">
        <v>44280</v>
      </c>
      <c r="J29" s="64" t="s">
        <v>127</v>
      </c>
      <c r="K29" s="55"/>
      <c r="L29" s="55">
        <v>77000463</v>
      </c>
      <c r="M29" s="55" t="s">
        <v>79</v>
      </c>
      <c r="N29" s="57" t="s">
        <v>128</v>
      </c>
      <c r="O29" s="55" t="s">
        <v>129</v>
      </c>
      <c r="P29" s="55" t="s">
        <v>130</v>
      </c>
      <c r="Q29" s="59">
        <v>43871</v>
      </c>
      <c r="R29" s="59" t="s">
        <v>38</v>
      </c>
      <c r="S29" s="59">
        <v>44280</v>
      </c>
      <c r="T29" s="116" t="s">
        <v>174</v>
      </c>
      <c r="U29" s="59" t="s">
        <v>34</v>
      </c>
      <c r="V29" s="88" t="s">
        <v>172</v>
      </c>
      <c r="W29" s="55" t="s">
        <v>131</v>
      </c>
    </row>
    <row r="30" spans="1:137" ht="50.1" customHeight="1" x14ac:dyDescent="0.25">
      <c r="A30" s="203" t="s">
        <v>128</v>
      </c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5"/>
    </row>
    <row r="31" spans="1:137" s="147" customFormat="1" ht="99.95" customHeight="1" x14ac:dyDescent="0.25">
      <c r="A31" s="122">
        <v>24</v>
      </c>
      <c r="B31" s="122" t="s">
        <v>132</v>
      </c>
      <c r="C31" s="122" t="s">
        <v>109</v>
      </c>
      <c r="D31" s="123" t="s">
        <v>128</v>
      </c>
      <c r="E31" s="122">
        <v>12927700</v>
      </c>
      <c r="F31" s="122">
        <v>2015</v>
      </c>
      <c r="G31" s="123">
        <v>284991</v>
      </c>
      <c r="H31" s="124" t="s">
        <v>26</v>
      </c>
      <c r="I31" s="125">
        <v>44280</v>
      </c>
      <c r="J31" s="130" t="s">
        <v>133</v>
      </c>
      <c r="K31" s="122"/>
      <c r="L31" s="131">
        <v>50528134</v>
      </c>
      <c r="M31" s="131" t="s">
        <v>29</v>
      </c>
      <c r="N31" s="124" t="s">
        <v>128</v>
      </c>
      <c r="O31" s="122" t="s">
        <v>134</v>
      </c>
      <c r="P31" s="122" t="s">
        <v>135</v>
      </c>
      <c r="Q31" s="126">
        <v>44280</v>
      </c>
      <c r="R31" s="131" t="s">
        <v>38</v>
      </c>
      <c r="S31" s="126">
        <v>44280</v>
      </c>
      <c r="T31" s="116" t="s">
        <v>173</v>
      </c>
      <c r="U31" s="126" t="s">
        <v>34</v>
      </c>
      <c r="V31" s="163" t="s">
        <v>136</v>
      </c>
      <c r="W31" s="122" t="s">
        <v>137</v>
      </c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</row>
    <row r="32" spans="1:137" s="127" customFormat="1" ht="99.95" customHeight="1" x14ac:dyDescent="0.25">
      <c r="A32" s="122">
        <v>25</v>
      </c>
      <c r="B32" s="122" t="s">
        <v>132</v>
      </c>
      <c r="C32" s="122" t="s">
        <v>109</v>
      </c>
      <c r="D32" s="123" t="s">
        <v>128</v>
      </c>
      <c r="E32" s="122">
        <v>12927700</v>
      </c>
      <c r="F32" s="122">
        <v>2011</v>
      </c>
      <c r="G32" s="123">
        <v>215324</v>
      </c>
      <c r="H32" s="124" t="s">
        <v>26</v>
      </c>
      <c r="I32" s="125">
        <v>44280</v>
      </c>
      <c r="J32" s="130" t="s">
        <v>138</v>
      </c>
      <c r="K32" s="122"/>
      <c r="L32" s="131">
        <v>50042758</v>
      </c>
      <c r="M32" s="131" t="s">
        <v>29</v>
      </c>
      <c r="N32" s="131" t="s">
        <v>128</v>
      </c>
      <c r="O32" s="122" t="s">
        <v>139</v>
      </c>
      <c r="P32" s="122" t="s">
        <v>140</v>
      </c>
      <c r="Q32" s="126">
        <v>44280</v>
      </c>
      <c r="R32" s="131" t="s">
        <v>38</v>
      </c>
      <c r="S32" s="126">
        <v>44280</v>
      </c>
      <c r="T32" s="116" t="s">
        <v>177</v>
      </c>
      <c r="U32" s="126" t="s">
        <v>34</v>
      </c>
      <c r="V32" s="124" t="s">
        <v>113</v>
      </c>
      <c r="W32" s="164" t="s">
        <v>171</v>
      </c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</row>
    <row r="33" spans="1:137" ht="50.1" customHeight="1" thickBot="1" x14ac:dyDescent="0.3">
      <c r="A33" s="189" t="s">
        <v>141</v>
      </c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89"/>
    </row>
    <row r="34" spans="1:137" s="143" customFormat="1" ht="99.95" customHeight="1" x14ac:dyDescent="0.25">
      <c r="A34" s="132">
        <v>26</v>
      </c>
      <c r="B34" s="165" t="s">
        <v>114</v>
      </c>
      <c r="C34" s="165" t="s">
        <v>24</v>
      </c>
      <c r="D34" s="166" t="s">
        <v>142</v>
      </c>
      <c r="E34" s="165">
        <v>14489100</v>
      </c>
      <c r="F34" s="165">
        <v>2013</v>
      </c>
      <c r="G34" s="166">
        <v>53224</v>
      </c>
      <c r="H34" s="167" t="s">
        <v>26</v>
      </c>
      <c r="I34" s="168">
        <v>43121</v>
      </c>
      <c r="J34" s="132" t="s">
        <v>28</v>
      </c>
      <c r="K34" s="132" t="s">
        <v>28</v>
      </c>
      <c r="L34" s="132" t="s">
        <v>28</v>
      </c>
      <c r="M34" s="132" t="s">
        <v>28</v>
      </c>
      <c r="N34" s="136" t="s">
        <v>44</v>
      </c>
      <c r="O34" s="165" t="s">
        <v>143</v>
      </c>
      <c r="P34" s="165" t="s">
        <v>144</v>
      </c>
      <c r="Q34" s="118">
        <v>43121</v>
      </c>
      <c r="R34" s="118" t="s">
        <v>33</v>
      </c>
      <c r="S34" s="118">
        <v>43474</v>
      </c>
      <c r="T34" s="117" t="s">
        <v>40</v>
      </c>
      <c r="U34" s="118" t="s">
        <v>34</v>
      </c>
      <c r="V34" s="169" t="s">
        <v>258</v>
      </c>
      <c r="W34" s="139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</row>
    <row r="35" spans="1:137" s="140" customFormat="1" ht="99.95" customHeight="1" thickBot="1" x14ac:dyDescent="0.3">
      <c r="A35" s="132">
        <v>27</v>
      </c>
      <c r="B35" s="132" t="s">
        <v>114</v>
      </c>
      <c r="C35" s="132" t="s">
        <v>145</v>
      </c>
      <c r="D35" s="133" t="s">
        <v>142</v>
      </c>
      <c r="E35" s="132">
        <v>14489100</v>
      </c>
      <c r="F35" s="132">
        <v>2013</v>
      </c>
      <c r="G35" s="133">
        <v>267416</v>
      </c>
      <c r="H35" s="134" t="s">
        <v>26</v>
      </c>
      <c r="I35" s="135">
        <v>43164</v>
      </c>
      <c r="J35" s="132" t="s">
        <v>28</v>
      </c>
      <c r="K35" s="132" t="s">
        <v>28</v>
      </c>
      <c r="L35" s="132" t="s">
        <v>28</v>
      </c>
      <c r="M35" s="132" t="s">
        <v>28</v>
      </c>
      <c r="N35" s="132" t="s">
        <v>146</v>
      </c>
      <c r="O35" s="132" t="s">
        <v>147</v>
      </c>
      <c r="P35" s="132" t="s">
        <v>148</v>
      </c>
      <c r="Q35" s="137">
        <v>43164</v>
      </c>
      <c r="R35" s="137" t="s">
        <v>33</v>
      </c>
      <c r="S35" s="137">
        <v>43223</v>
      </c>
      <c r="T35" s="137" t="s">
        <v>39</v>
      </c>
      <c r="U35" s="137" t="s">
        <v>34</v>
      </c>
      <c r="V35" s="138" t="s">
        <v>262</v>
      </c>
      <c r="W35" s="139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</row>
    <row r="36" spans="1:137" s="45" customFormat="1" ht="50.1" customHeight="1" thickBot="1" x14ac:dyDescent="0.3">
      <c r="A36" s="191" t="s">
        <v>149</v>
      </c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63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</row>
    <row r="37" spans="1:137" s="45" customFormat="1" ht="99.95" customHeight="1" x14ac:dyDescent="0.25">
      <c r="A37" s="170">
        <v>28</v>
      </c>
      <c r="B37" s="171" t="s">
        <v>41</v>
      </c>
      <c r="C37" s="171" t="s">
        <v>109</v>
      </c>
      <c r="D37" s="172" t="s">
        <v>149</v>
      </c>
      <c r="E37" s="171">
        <v>16268900</v>
      </c>
      <c r="F37" s="171">
        <v>2016</v>
      </c>
      <c r="G37" s="172">
        <v>11294</v>
      </c>
      <c r="H37" s="173" t="s">
        <v>26</v>
      </c>
      <c r="I37" s="174">
        <v>44370</v>
      </c>
      <c r="J37" s="171" t="s">
        <v>28</v>
      </c>
      <c r="K37" s="171" t="s">
        <v>28</v>
      </c>
      <c r="L37" s="171" t="s">
        <v>28</v>
      </c>
      <c r="M37" s="171" t="s">
        <v>28</v>
      </c>
      <c r="N37" s="171" t="s">
        <v>35</v>
      </c>
      <c r="O37" s="171" t="s">
        <v>150</v>
      </c>
      <c r="P37" s="171" t="s">
        <v>151</v>
      </c>
      <c r="Q37" s="175">
        <v>43896</v>
      </c>
      <c r="R37" s="59" t="s">
        <v>38</v>
      </c>
      <c r="S37" s="174">
        <v>44370</v>
      </c>
      <c r="T37" s="117" t="s">
        <v>40</v>
      </c>
      <c r="U37" s="175" t="s">
        <v>34</v>
      </c>
      <c r="V37" s="176" t="s">
        <v>258</v>
      </c>
      <c r="W37" s="156" t="s">
        <v>189</v>
      </c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</row>
    <row r="38" spans="1:137" s="45" customFormat="1" ht="99.95" customHeight="1" x14ac:dyDescent="0.25">
      <c r="A38" s="90">
        <v>29</v>
      </c>
      <c r="B38" s="55" t="s">
        <v>41</v>
      </c>
      <c r="C38" s="55" t="s">
        <v>109</v>
      </c>
      <c r="D38" s="56" t="s">
        <v>149</v>
      </c>
      <c r="E38" s="55">
        <v>16268900</v>
      </c>
      <c r="F38" s="55">
        <v>2011</v>
      </c>
      <c r="G38" s="56">
        <v>218634</v>
      </c>
      <c r="H38" s="57" t="s">
        <v>26</v>
      </c>
      <c r="I38" s="58">
        <v>43731</v>
      </c>
      <c r="J38" s="55" t="s">
        <v>28</v>
      </c>
      <c r="K38" s="55" t="s">
        <v>28</v>
      </c>
      <c r="L38" s="55" t="s">
        <v>28</v>
      </c>
      <c r="M38" s="55" t="s">
        <v>28</v>
      </c>
      <c r="N38" s="119" t="s">
        <v>152</v>
      </c>
      <c r="O38" s="57" t="s">
        <v>153</v>
      </c>
      <c r="P38" s="57" t="s">
        <v>154</v>
      </c>
      <c r="Q38" s="59">
        <v>43731</v>
      </c>
      <c r="R38" s="59" t="s">
        <v>33</v>
      </c>
      <c r="S38" s="59">
        <v>43731</v>
      </c>
      <c r="T38" s="59" t="s">
        <v>39</v>
      </c>
      <c r="U38" s="59" t="s">
        <v>34</v>
      </c>
      <c r="V38" s="60" t="s">
        <v>263</v>
      </c>
      <c r="W38" s="15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</row>
    <row r="39" spans="1:137" s="45" customFormat="1" ht="99.95" customHeight="1" x14ac:dyDescent="0.25">
      <c r="A39" s="90">
        <v>30</v>
      </c>
      <c r="B39" s="55" t="s">
        <v>155</v>
      </c>
      <c r="C39" s="55" t="s">
        <v>156</v>
      </c>
      <c r="D39" s="56" t="s">
        <v>149</v>
      </c>
      <c r="E39" s="55">
        <v>16268900</v>
      </c>
      <c r="F39" s="55">
        <v>2018</v>
      </c>
      <c r="G39" s="56">
        <v>21603</v>
      </c>
      <c r="H39" s="57" t="s">
        <v>157</v>
      </c>
      <c r="I39" s="58">
        <v>44294</v>
      </c>
      <c r="J39" s="64" t="s">
        <v>28</v>
      </c>
      <c r="K39" s="55" t="s">
        <v>28</v>
      </c>
      <c r="L39" s="55" t="s">
        <v>28</v>
      </c>
      <c r="M39" s="55" t="s">
        <v>28</v>
      </c>
      <c r="N39" s="55" t="s">
        <v>122</v>
      </c>
      <c r="O39" s="57" t="s">
        <v>158</v>
      </c>
      <c r="P39" s="57" t="s">
        <v>159</v>
      </c>
      <c r="Q39" s="59">
        <v>44294</v>
      </c>
      <c r="R39" s="59" t="s">
        <v>57</v>
      </c>
      <c r="S39" s="59">
        <v>43788</v>
      </c>
      <c r="T39" s="116" t="s">
        <v>175</v>
      </c>
      <c r="U39" s="59" t="s">
        <v>160</v>
      </c>
      <c r="V39" s="60" t="s">
        <v>176</v>
      </c>
      <c r="W39" s="63">
        <v>0</v>
      </c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</row>
    <row r="40" spans="1:137" s="45" customFormat="1" ht="112.5" customHeight="1" x14ac:dyDescent="0.25">
      <c r="A40" s="90">
        <v>31</v>
      </c>
      <c r="B40" s="55" t="s">
        <v>58</v>
      </c>
      <c r="C40" s="55" t="s">
        <v>24</v>
      </c>
      <c r="D40" s="56" t="s">
        <v>149</v>
      </c>
      <c r="E40" s="55">
        <v>16268600</v>
      </c>
      <c r="F40" s="55">
        <v>2017</v>
      </c>
      <c r="G40" s="56">
        <v>311494</v>
      </c>
      <c r="H40" s="57" t="s">
        <v>26</v>
      </c>
      <c r="I40" s="58">
        <v>44353</v>
      </c>
      <c r="J40" s="64" t="s">
        <v>98</v>
      </c>
      <c r="K40" s="55"/>
      <c r="L40" s="57">
        <v>33943243</v>
      </c>
      <c r="M40" s="57" t="s">
        <v>29</v>
      </c>
      <c r="N40" s="57" t="s">
        <v>44</v>
      </c>
      <c r="O40" s="55">
        <v>578238</v>
      </c>
      <c r="P40" s="55" t="s">
        <v>161</v>
      </c>
      <c r="Q40" s="59">
        <v>43899</v>
      </c>
      <c r="R40" s="59" t="s">
        <v>38</v>
      </c>
      <c r="S40" s="59">
        <v>44280</v>
      </c>
      <c r="T40" s="116" t="s">
        <v>173</v>
      </c>
      <c r="U40" s="59" t="s">
        <v>34</v>
      </c>
      <c r="V40" s="60" t="s">
        <v>162</v>
      </c>
      <c r="W40" s="63" t="s">
        <v>186</v>
      </c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</row>
    <row r="41" spans="1:137" ht="99.95" customHeight="1" thickBot="1" x14ac:dyDescent="0.3">
      <c r="A41" s="91">
        <v>32</v>
      </c>
      <c r="B41" s="92" t="s">
        <v>41</v>
      </c>
      <c r="C41" s="92" t="s">
        <v>145</v>
      </c>
      <c r="D41" s="93" t="s">
        <v>149</v>
      </c>
      <c r="E41" s="92">
        <v>16268900</v>
      </c>
      <c r="F41" s="92">
        <v>2015</v>
      </c>
      <c r="G41" s="93">
        <v>11306</v>
      </c>
      <c r="H41" s="94" t="s">
        <v>26</v>
      </c>
      <c r="I41" s="95">
        <v>44371</v>
      </c>
      <c r="J41" s="96" t="s">
        <v>163</v>
      </c>
      <c r="K41" s="92"/>
      <c r="L41" s="92">
        <v>30446910</v>
      </c>
      <c r="M41" s="92" t="s">
        <v>29</v>
      </c>
      <c r="N41" s="97" t="s">
        <v>44</v>
      </c>
      <c r="O41" s="92" t="s">
        <v>164</v>
      </c>
      <c r="P41" s="92" t="s">
        <v>165</v>
      </c>
      <c r="Q41" s="98">
        <v>43895</v>
      </c>
      <c r="R41" s="98" t="s">
        <v>33</v>
      </c>
      <c r="S41" s="98">
        <v>44371</v>
      </c>
      <c r="T41" s="178" t="s">
        <v>173</v>
      </c>
      <c r="U41" s="99" t="s">
        <v>34</v>
      </c>
      <c r="V41" s="100" t="s">
        <v>166</v>
      </c>
      <c r="W41" s="101" t="s">
        <v>187</v>
      </c>
    </row>
    <row r="42" spans="1:137" ht="29.25" customHeight="1" x14ac:dyDescent="0.25"/>
    <row r="43" spans="1:137" ht="26.25" customHeight="1" x14ac:dyDescent="0.25"/>
  </sheetData>
  <mergeCells count="8">
    <mergeCell ref="A33:V33"/>
    <mergeCell ref="A36:V36"/>
    <mergeCell ref="A2:V2"/>
    <mergeCell ref="W2:W3"/>
    <mergeCell ref="A4:W4"/>
    <mergeCell ref="A22:V22"/>
    <mergeCell ref="A26:V26"/>
    <mergeCell ref="A30:W30"/>
  </mergeCells>
  <conditionalFormatting sqref="T1 T27:T29 T31:T32 T3 T25 T34:T35 T23 T5:T21 T37:T1048576">
    <cfRule type="containsText" dxfId="31" priority="12" operator="containsText" text="GOOD CONDITION">
      <formula>NOT(ISERROR(SEARCH("GOOD CONDITION",T1)))</formula>
    </cfRule>
    <cfRule type="containsText" dxfId="30" priority="13" operator="containsText" text="BAD CONDITION">
      <formula>NOT(ISERROR(SEARCH("BAD CONDITION",T1)))</formula>
    </cfRule>
  </conditionalFormatting>
  <conditionalFormatting sqref="N1 N25 N3 N31:N32 N38:N39 N41:N1048576 N27:N29 N34 N5:N21">
    <cfRule type="containsText" dxfId="29" priority="11" operator="containsText" text="GARAGE">
      <formula>NOT(ISERROR(SEARCH("GARAGE",N1)))</formula>
    </cfRule>
  </conditionalFormatting>
  <conditionalFormatting sqref="M40">
    <cfRule type="containsText" dxfId="28" priority="10" operator="containsText" text="GARAGE">
      <formula>NOT(ISERROR(SEARCH("GARAGE",M40)))</formula>
    </cfRule>
  </conditionalFormatting>
  <conditionalFormatting sqref="W6">
    <cfRule type="cellIs" dxfId="27" priority="7" operator="lessThan">
      <formula>30</formula>
    </cfRule>
    <cfRule type="cellIs" dxfId="26" priority="8" operator="lessThan">
      <formula>0</formula>
    </cfRule>
    <cfRule type="cellIs" dxfId="25" priority="9" operator="lessThan">
      <formula>0</formula>
    </cfRule>
  </conditionalFormatting>
  <conditionalFormatting sqref="Q23">
    <cfRule type="cellIs" dxfId="24" priority="6" operator="lessThan">
      <formula>43941</formula>
    </cfRule>
  </conditionalFormatting>
  <conditionalFormatting sqref="W23">
    <cfRule type="cellIs" dxfId="23" priority="5" operator="lessThan">
      <formula>1</formula>
    </cfRule>
  </conditionalFormatting>
  <conditionalFormatting sqref="N40">
    <cfRule type="containsText" dxfId="22" priority="4" operator="containsText" text="GARAGE">
      <formula>NOT(ISERROR(SEARCH("GARAGE",N40)))</formula>
    </cfRule>
  </conditionalFormatting>
  <conditionalFormatting sqref="T24">
    <cfRule type="containsText" dxfId="21" priority="2" operator="containsText" text="GOOD CONDITION">
      <formula>NOT(ISERROR(SEARCH("GOOD CONDITION",T24)))</formula>
    </cfRule>
    <cfRule type="containsText" dxfId="20" priority="3" operator="containsText" text="BAD CONDITION">
      <formula>NOT(ISERROR(SEARCH("BAD CONDITION",T24)))</formula>
    </cfRule>
  </conditionalFormatting>
  <conditionalFormatting sqref="N23">
    <cfRule type="containsText" dxfId="19" priority="1" operator="containsText" text="GARAGE">
      <formula>NOT(ISERROR(SEARCH("GARAGE",N23)))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workbookViewId="0">
      <selection activeCell="L19" sqref="L19"/>
    </sheetView>
  </sheetViews>
  <sheetFormatPr defaultRowHeight="15" x14ac:dyDescent="0.25"/>
  <cols>
    <col min="1" max="1" width="4.42578125" customWidth="1"/>
    <col min="2" max="2" width="8.5703125" customWidth="1"/>
    <col min="3" max="3" width="22.140625" customWidth="1"/>
    <col min="4" max="4" width="15.140625" customWidth="1"/>
    <col min="5" max="5" width="19.42578125" bestFit="1" customWidth="1"/>
    <col min="6" max="6" width="21.42578125" customWidth="1"/>
    <col min="7" max="7" width="18.28515625" style="1" customWidth="1"/>
    <col min="8" max="8" width="19.85546875" style="1" bestFit="1" customWidth="1"/>
    <col min="9" max="9" width="48.140625" bestFit="1" customWidth="1"/>
  </cols>
  <sheetData>
    <row r="1" spans="2:9" ht="21" x14ac:dyDescent="0.35">
      <c r="B1" s="207" t="s">
        <v>192</v>
      </c>
      <c r="C1" s="207"/>
      <c r="D1" s="207"/>
      <c r="E1" s="207"/>
      <c r="F1" s="207"/>
      <c r="G1" s="207"/>
      <c r="H1" s="207"/>
      <c r="I1" s="207"/>
    </row>
    <row r="2" spans="2:9" ht="2.25" customHeight="1" x14ac:dyDescent="0.25">
      <c r="I2" s="2">
        <f ca="1">TODAY()</f>
        <v>44021</v>
      </c>
    </row>
    <row r="3" spans="2:9" s="3" customFormat="1" ht="20.100000000000001" customHeight="1" x14ac:dyDescent="0.3">
      <c r="B3" s="206" t="s">
        <v>193</v>
      </c>
      <c r="C3" s="206"/>
      <c r="D3" s="206"/>
      <c r="G3" s="4"/>
      <c r="H3" s="4"/>
    </row>
    <row r="4" spans="2:9" ht="20.100000000000001" customHeight="1" x14ac:dyDescent="0.25">
      <c r="B4" s="5" t="s">
        <v>0</v>
      </c>
      <c r="C4" s="5" t="s">
        <v>194</v>
      </c>
      <c r="D4" s="6" t="s">
        <v>195</v>
      </c>
      <c r="E4" s="5" t="s">
        <v>196</v>
      </c>
      <c r="F4" s="5" t="s">
        <v>197</v>
      </c>
      <c r="G4" s="7" t="s">
        <v>198</v>
      </c>
      <c r="H4" s="7" t="s">
        <v>199</v>
      </c>
      <c r="I4" s="5" t="s">
        <v>200</v>
      </c>
    </row>
    <row r="5" spans="2:9" ht="20.100000000000001" customHeight="1" x14ac:dyDescent="0.25">
      <c r="B5" s="8">
        <v>1</v>
      </c>
      <c r="C5" s="8" t="s">
        <v>58</v>
      </c>
      <c r="D5" s="9">
        <v>75646</v>
      </c>
      <c r="E5" s="10">
        <f>VLOOKUP(D5,'[1]VEHICLE DETAILS.'!G:I,3,FALSE)</f>
        <v>44228</v>
      </c>
      <c r="F5" s="10">
        <f>VLOOKUP(D5,'[1]VEHICLE DETAILS.'!G:S,13,FALSE)</f>
        <v>44228</v>
      </c>
      <c r="G5" s="11">
        <f ca="1">E5-I2</f>
        <v>207</v>
      </c>
      <c r="H5" s="11">
        <f ca="1">F5-I2</f>
        <v>207</v>
      </c>
      <c r="I5" s="12"/>
    </row>
    <row r="6" spans="2:9" ht="20.100000000000001" customHeight="1" x14ac:dyDescent="0.25">
      <c r="B6" s="13">
        <v>2</v>
      </c>
      <c r="C6" s="13" t="s">
        <v>58</v>
      </c>
      <c r="D6" s="14">
        <v>75645</v>
      </c>
      <c r="E6" s="15">
        <f>VLOOKUP(D6,'[1]VEHICLE DETAILS.'!G:I,3,FALSE)</f>
        <v>44228</v>
      </c>
      <c r="F6" s="15">
        <f>VLOOKUP(D6,'[1]VEHICLE DETAILS.'!G:S,13,FALSE)</f>
        <v>44228</v>
      </c>
      <c r="G6" s="11">
        <f ca="1">E6-I2</f>
        <v>207</v>
      </c>
      <c r="H6" s="16">
        <f ca="1">F6-I2</f>
        <v>207</v>
      </c>
      <c r="I6" s="17"/>
    </row>
    <row r="7" spans="2:9" ht="20.100000000000001" customHeight="1" x14ac:dyDescent="0.25">
      <c r="B7" s="8">
        <v>3</v>
      </c>
      <c r="C7" s="8" t="s">
        <v>58</v>
      </c>
      <c r="D7" s="9">
        <v>75642</v>
      </c>
      <c r="E7" s="10">
        <f>VLOOKUP(D7,'[1]VEHICLE DETAILS.'!G:I,3,FALSE)</f>
        <v>44228</v>
      </c>
      <c r="F7" s="10">
        <f>VLOOKUP(D7,'[1]VEHICLE DETAILS.'!G:S,13,FALSE)</f>
        <v>44228</v>
      </c>
      <c r="G7" s="11">
        <f ca="1">E7-I2</f>
        <v>207</v>
      </c>
      <c r="H7" s="11">
        <f ca="1">F7-I2</f>
        <v>207</v>
      </c>
      <c r="I7" s="12"/>
    </row>
    <row r="8" spans="2:9" ht="20.100000000000001" customHeight="1" x14ac:dyDescent="0.25">
      <c r="B8" s="13">
        <v>4</v>
      </c>
      <c r="C8" s="13" t="s">
        <v>58</v>
      </c>
      <c r="D8" s="14">
        <v>75586</v>
      </c>
      <c r="E8" s="15">
        <f>VLOOKUP(D8,'[1]VEHICLE DETAILS.'!G:I,3,FALSE)</f>
        <v>44228</v>
      </c>
      <c r="F8" s="15">
        <f>VLOOKUP(D8,'[1]VEHICLE DETAILS.'!G:S,13,FALSE)</f>
        <v>44228</v>
      </c>
      <c r="G8" s="11">
        <f ca="1">E8-I2</f>
        <v>207</v>
      </c>
      <c r="H8" s="16">
        <f ca="1">F8-I2</f>
        <v>207</v>
      </c>
      <c r="I8" s="17"/>
    </row>
    <row r="9" spans="2:9" ht="20.100000000000001" customHeight="1" x14ac:dyDescent="0.25">
      <c r="B9" s="8">
        <v>5</v>
      </c>
      <c r="C9" s="8" t="s">
        <v>201</v>
      </c>
      <c r="D9" s="9">
        <v>132969</v>
      </c>
      <c r="E9" s="10">
        <f>VLOOKUP(D9,'[1]VEHICLE DETAILS.'!G:I,3,FALSE)</f>
        <v>44039</v>
      </c>
      <c r="F9" s="10">
        <f>VLOOKUP(D9,'[1]VEHICLE DETAILS.'!G:S,13,FALSE)</f>
        <v>44039</v>
      </c>
      <c r="G9" s="11">
        <f ca="1">E9-I2</f>
        <v>18</v>
      </c>
      <c r="H9" s="11">
        <f ca="1">F9-I2</f>
        <v>18</v>
      </c>
      <c r="I9" s="12"/>
    </row>
    <row r="10" spans="2:9" ht="20.100000000000001" customHeight="1" x14ac:dyDescent="0.25">
      <c r="B10" s="13">
        <v>6</v>
      </c>
      <c r="C10" s="13" t="s">
        <v>201</v>
      </c>
      <c r="D10" s="14">
        <v>297963</v>
      </c>
      <c r="E10" s="15">
        <f>VLOOKUP(D10,'[1]VEHICLE DETAILS.'!G:I,3,FALSE)</f>
        <v>44153</v>
      </c>
      <c r="F10" s="15">
        <f>VLOOKUP(D10,'[1]VEHICLE DETAILS.'!G:S,13,FALSE)</f>
        <v>44153</v>
      </c>
      <c r="G10" s="11">
        <f ca="1">E10-I2</f>
        <v>132</v>
      </c>
      <c r="H10" s="16">
        <f ca="1">F10-I2</f>
        <v>132</v>
      </c>
      <c r="I10" s="17" t="s">
        <v>202</v>
      </c>
    </row>
    <row r="11" spans="2:9" ht="20.100000000000001" customHeight="1" x14ac:dyDescent="0.25">
      <c r="B11" s="8">
        <v>7</v>
      </c>
      <c r="C11" s="8" t="s">
        <v>201</v>
      </c>
      <c r="D11" s="9">
        <v>297962</v>
      </c>
      <c r="E11" s="10">
        <v>44370</v>
      </c>
      <c r="F11" s="10">
        <v>44370</v>
      </c>
      <c r="G11" s="11">
        <f ca="1">E11-I2</f>
        <v>349</v>
      </c>
      <c r="H11" s="11">
        <f ca="1">F11-I2</f>
        <v>349</v>
      </c>
      <c r="I11" s="12" t="s">
        <v>265</v>
      </c>
    </row>
    <row r="12" spans="2:9" ht="20.100000000000001" customHeight="1" x14ac:dyDescent="0.25">
      <c r="B12" s="13">
        <v>8</v>
      </c>
      <c r="C12" s="13" t="s">
        <v>114</v>
      </c>
      <c r="D12" s="14">
        <v>118739</v>
      </c>
      <c r="E12" s="15">
        <f>VLOOKUP(D12,'[1]VEHICLE DETAILS.'!G:I,3,FALSE)</f>
        <v>44062</v>
      </c>
      <c r="F12" s="15">
        <f>VLOOKUP(D12,'[1]VEHICLE DETAILS.'!G:S,13,FALSE)</f>
        <v>44062</v>
      </c>
      <c r="G12" s="11">
        <f ca="1">E12-I2</f>
        <v>41</v>
      </c>
      <c r="H12" s="16">
        <f ca="1">F12-I2</f>
        <v>41</v>
      </c>
      <c r="I12" s="17"/>
    </row>
    <row r="13" spans="2:9" ht="20.100000000000001" customHeight="1" x14ac:dyDescent="0.25">
      <c r="B13" s="8">
        <v>9</v>
      </c>
      <c r="C13" s="8" t="s">
        <v>58</v>
      </c>
      <c r="D13" s="9">
        <v>231060</v>
      </c>
      <c r="E13" s="10">
        <f>VLOOKUP(D13,'[1]VEHICLE DETAILS.'!G:I,3,FALSE)</f>
        <v>43390</v>
      </c>
      <c r="F13" s="10">
        <f>VLOOKUP(D13,'[1]VEHICLE DETAILS.'!G:S,13,FALSE)</f>
        <v>43390</v>
      </c>
      <c r="G13" s="11">
        <f ca="1">E13-I2</f>
        <v>-631</v>
      </c>
      <c r="H13" s="11">
        <f ca="1">F13-I2</f>
        <v>-631</v>
      </c>
      <c r="I13" s="12" t="s">
        <v>202</v>
      </c>
    </row>
    <row r="14" spans="2:9" ht="20.100000000000001" customHeight="1" x14ac:dyDescent="0.25">
      <c r="B14" s="13">
        <v>11</v>
      </c>
      <c r="C14" s="13" t="s">
        <v>41</v>
      </c>
      <c r="D14" s="14">
        <v>453712</v>
      </c>
      <c r="E14" s="15">
        <f>VLOOKUP(D14,'[1]VEHICLE DETAILS.'!G:I,3,FALSE)</f>
        <v>44202</v>
      </c>
      <c r="F14" s="15">
        <f>VLOOKUP(D14,'[1]VEHICLE DETAILS.'!G:S,13,FALSE)</f>
        <v>43837</v>
      </c>
      <c r="G14" s="11">
        <f ca="1">E14-I2</f>
        <v>181</v>
      </c>
      <c r="H14" s="16">
        <f ca="1">F14-I2</f>
        <v>-184</v>
      </c>
      <c r="I14" s="17"/>
    </row>
    <row r="15" spans="2:9" ht="20.100000000000001" customHeight="1" x14ac:dyDescent="0.25">
      <c r="B15" s="8">
        <v>12</v>
      </c>
      <c r="C15" s="8" t="s">
        <v>41</v>
      </c>
      <c r="D15" s="9">
        <v>342327</v>
      </c>
      <c r="E15" s="10">
        <f>VLOOKUP(D15,'[1]VEHICLE DETAILS.'!G:I,3,FALSE)</f>
        <v>43628</v>
      </c>
      <c r="F15" s="10">
        <f>VLOOKUP(D15,'[1]VEHICLE DETAILS.'!G:S,13,FALSE)</f>
        <v>43628</v>
      </c>
      <c r="G15" s="11">
        <f ca="1">E15-I2</f>
        <v>-393</v>
      </c>
      <c r="H15" s="11">
        <f ca="1">F15-I2</f>
        <v>-393</v>
      </c>
      <c r="I15" s="12" t="s">
        <v>202</v>
      </c>
    </row>
    <row r="16" spans="2:9" ht="20.100000000000001" customHeight="1" x14ac:dyDescent="0.25">
      <c r="B16" s="13">
        <v>13</v>
      </c>
      <c r="C16" s="13" t="s">
        <v>41</v>
      </c>
      <c r="D16" s="14">
        <v>261913</v>
      </c>
      <c r="E16" s="15">
        <f>VLOOKUP(D16,'[1]VEHICLE DETAILS.'!G:I,3,FALSE)</f>
        <v>44130</v>
      </c>
      <c r="F16" s="15">
        <f>VLOOKUP(D16,'[1]VEHICLE DETAILS.'!G:S,13,FALSE)</f>
        <v>44130</v>
      </c>
      <c r="G16" s="11">
        <f ca="1">E16-I2</f>
        <v>109</v>
      </c>
      <c r="H16" s="16">
        <f ca="1">F16-I2</f>
        <v>109</v>
      </c>
      <c r="I16" s="17"/>
    </row>
    <row r="17" spans="2:9" ht="20.100000000000001" customHeight="1" x14ac:dyDescent="0.25">
      <c r="B17" s="8">
        <v>14</v>
      </c>
      <c r="C17" s="8" t="s">
        <v>41</v>
      </c>
      <c r="D17" s="9">
        <v>61243</v>
      </c>
      <c r="E17" s="10">
        <f>VLOOKUP(D17,'[1]VEHICLE DETAILS.'!G:I,3,FALSE)</f>
        <v>43803</v>
      </c>
      <c r="F17" s="10">
        <f>VLOOKUP(D17,'[1]VEHICLE DETAILS.'!G:S,13,FALSE)</f>
        <v>43803</v>
      </c>
      <c r="G17" s="11">
        <f ca="1">E17-I2</f>
        <v>-218</v>
      </c>
      <c r="H17" s="11">
        <f ca="1">F17-I2</f>
        <v>-218</v>
      </c>
      <c r="I17" s="12" t="s">
        <v>202</v>
      </c>
    </row>
    <row r="18" spans="2:9" ht="20.100000000000001" customHeight="1" x14ac:dyDescent="0.25">
      <c r="B18" s="13">
        <v>15</v>
      </c>
      <c r="C18" s="13" t="s">
        <v>114</v>
      </c>
      <c r="D18" s="14">
        <v>100981</v>
      </c>
      <c r="E18" s="15">
        <f>VLOOKUP(D18,'[1]VEHICLE DETAILS.'!G:I,3,FALSE)</f>
        <v>44154</v>
      </c>
      <c r="F18" s="15">
        <f>VLOOKUP(D18,'[1]VEHICLE DETAILS.'!G:S,13,FALSE)</f>
        <v>43731</v>
      </c>
      <c r="G18" s="11">
        <f ca="1">E18-I2</f>
        <v>133</v>
      </c>
      <c r="H18" s="16">
        <f ca="1">F18-I2</f>
        <v>-290</v>
      </c>
      <c r="I18" s="17"/>
    </row>
    <row r="19" spans="2:9" ht="20.100000000000001" customHeight="1" x14ac:dyDescent="0.25">
      <c r="B19" s="8">
        <v>16</v>
      </c>
      <c r="C19" s="8" t="s">
        <v>201</v>
      </c>
      <c r="D19" s="9">
        <v>107115</v>
      </c>
      <c r="E19" s="10">
        <f>VLOOKUP(D19,'[1]VEHICLE DETAILS.'!G:I,3,FALSE)</f>
        <v>43717</v>
      </c>
      <c r="F19" s="10">
        <f>VLOOKUP(D19,'[1]VEHICLE DETAILS.'!G:S,13,FALSE)</f>
        <v>43717</v>
      </c>
      <c r="G19" s="11">
        <f ca="1">E19-I2</f>
        <v>-304</v>
      </c>
      <c r="H19" s="11">
        <f ca="1">F19-I2</f>
        <v>-304</v>
      </c>
      <c r="I19" s="12" t="s">
        <v>202</v>
      </c>
    </row>
    <row r="20" spans="2:9" ht="20.100000000000001" customHeight="1" x14ac:dyDescent="0.25">
      <c r="B20" s="13">
        <v>17</v>
      </c>
      <c r="C20" s="13" t="s">
        <v>41</v>
      </c>
      <c r="D20" s="14">
        <v>468982</v>
      </c>
      <c r="E20" s="15">
        <f>VLOOKUP(D20,'[1]VEHICLE DETAILS.'!G:I,3,FALSE)</f>
        <v>44084</v>
      </c>
      <c r="F20" s="15">
        <f>VLOOKUP(D20,'[1]VEHICLE DETAILS.'!G:S,13,FALSE)</f>
        <v>44097</v>
      </c>
      <c r="G20" s="11">
        <f ca="1">E20-I2</f>
        <v>63</v>
      </c>
      <c r="H20" s="16">
        <f ca="1">F20-I2</f>
        <v>76</v>
      </c>
      <c r="I20" s="13"/>
    </row>
    <row r="23" spans="2:9" s="3" customFormat="1" ht="20.100000000000001" customHeight="1" x14ac:dyDescent="0.3">
      <c r="B23" s="206" t="s">
        <v>203</v>
      </c>
      <c r="C23" s="206"/>
      <c r="D23" s="206"/>
      <c r="G23" s="4"/>
      <c r="H23" s="4"/>
    </row>
    <row r="24" spans="2:9" ht="20.100000000000001" customHeight="1" x14ac:dyDescent="0.25">
      <c r="B24" s="5" t="s">
        <v>0</v>
      </c>
      <c r="C24" s="5" t="s">
        <v>194</v>
      </c>
      <c r="D24" s="6" t="s">
        <v>195</v>
      </c>
      <c r="E24" s="5" t="s">
        <v>196</v>
      </c>
      <c r="F24" s="5" t="s">
        <v>197</v>
      </c>
      <c r="G24" s="7" t="s">
        <v>198</v>
      </c>
      <c r="H24" s="7" t="s">
        <v>204</v>
      </c>
      <c r="I24" s="5" t="s">
        <v>200</v>
      </c>
    </row>
    <row r="25" spans="2:9" ht="20.100000000000001" customHeight="1" x14ac:dyDescent="0.25">
      <c r="B25" s="8">
        <v>1</v>
      </c>
      <c r="C25" s="8" t="s">
        <v>41</v>
      </c>
      <c r="D25" s="9">
        <v>216112</v>
      </c>
      <c r="E25" s="10">
        <f>VLOOKUP(D25,'[1]VEHICLE DETAILS.'!G:I,3,FALSE)</f>
        <v>43941</v>
      </c>
      <c r="F25" s="10">
        <f>VLOOKUP(D25,'[1]VEHICLE DETAILS.'!G:S,13,FALSE)</f>
        <v>43534</v>
      </c>
      <c r="G25" s="11">
        <f ca="1">E25-I2</f>
        <v>-80</v>
      </c>
      <c r="H25" s="11">
        <f ca="1">F25-I2</f>
        <v>-487</v>
      </c>
      <c r="I25" s="8" t="s">
        <v>205</v>
      </c>
    </row>
    <row r="26" spans="2:9" ht="20.100000000000001" customHeight="1" x14ac:dyDescent="0.25">
      <c r="B26" s="13">
        <v>2</v>
      </c>
      <c r="C26" s="13" t="s">
        <v>41</v>
      </c>
      <c r="D26" s="14">
        <v>240934</v>
      </c>
      <c r="E26" s="15">
        <f>VLOOKUP(D26,'[1]VEHICLE DETAILS.'!G:I,3,FALSE)</f>
        <v>44104</v>
      </c>
      <c r="F26" s="15">
        <f>VLOOKUP(D26,'[1]VEHICLE DETAILS.'!G:S,13,FALSE)</f>
        <v>43703</v>
      </c>
      <c r="G26" s="16">
        <f ca="1">E26-I2</f>
        <v>83</v>
      </c>
      <c r="H26" s="11">
        <f ca="1">F26-I2</f>
        <v>-318</v>
      </c>
      <c r="I26" s="13"/>
    </row>
    <row r="27" spans="2:9" ht="20.100000000000001" customHeight="1" x14ac:dyDescent="0.25">
      <c r="B27" s="8">
        <v>3</v>
      </c>
      <c r="C27" s="8" t="s">
        <v>114</v>
      </c>
      <c r="D27" s="9">
        <v>13477</v>
      </c>
      <c r="E27" s="10">
        <f>VLOOKUP(D27,'[1]VEHICLE DETAILS.'!G:I,3,FALSE)</f>
        <v>43999</v>
      </c>
      <c r="F27" s="10">
        <f>VLOOKUP(D27,'[1]VEHICLE DETAILS.'!G:S,13,FALSE)</f>
        <v>43999</v>
      </c>
      <c r="G27" s="11">
        <f ca="1">E27-I2</f>
        <v>-22</v>
      </c>
      <c r="H27" s="11">
        <f ca="1">F27-I2</f>
        <v>-22</v>
      </c>
      <c r="I27" s="18" t="s">
        <v>206</v>
      </c>
    </row>
    <row r="30" spans="2:9" s="3" customFormat="1" ht="20.100000000000001" customHeight="1" x14ac:dyDescent="0.3">
      <c r="B30" s="206" t="s">
        <v>207</v>
      </c>
      <c r="C30" s="206"/>
      <c r="D30" s="206"/>
      <c r="G30" s="4"/>
      <c r="H30" s="4"/>
    </row>
    <row r="31" spans="2:9" ht="20.100000000000001" customHeight="1" x14ac:dyDescent="0.25">
      <c r="B31" s="5" t="s">
        <v>0</v>
      </c>
      <c r="C31" s="5" t="s">
        <v>194</v>
      </c>
      <c r="D31" s="6" t="s">
        <v>195</v>
      </c>
      <c r="E31" s="5" t="s">
        <v>196</v>
      </c>
      <c r="F31" s="5" t="s">
        <v>197</v>
      </c>
      <c r="G31" s="7" t="s">
        <v>198</v>
      </c>
      <c r="H31" s="7" t="s">
        <v>199</v>
      </c>
      <c r="I31" s="5" t="s">
        <v>200</v>
      </c>
    </row>
    <row r="32" spans="2:9" ht="20.100000000000001" customHeight="1" x14ac:dyDescent="0.25">
      <c r="B32" s="8">
        <v>1</v>
      </c>
      <c r="C32" s="8" t="s">
        <v>41</v>
      </c>
      <c r="D32" s="9">
        <v>294452</v>
      </c>
      <c r="E32" s="10">
        <v>44280</v>
      </c>
      <c r="F32" s="10">
        <v>44280</v>
      </c>
      <c r="G32" s="11">
        <f ca="1">E32-I2</f>
        <v>259</v>
      </c>
      <c r="H32" s="11">
        <f ca="1">F32-I2</f>
        <v>259</v>
      </c>
      <c r="I32" s="8"/>
    </row>
    <row r="33" spans="2:9" ht="20.100000000000001" customHeight="1" x14ac:dyDescent="0.25">
      <c r="B33" s="13">
        <v>2</v>
      </c>
      <c r="C33" s="13" t="s">
        <v>41</v>
      </c>
      <c r="D33" s="14">
        <v>55016</v>
      </c>
      <c r="E33" s="15">
        <v>43391</v>
      </c>
      <c r="F33" s="15">
        <v>43391</v>
      </c>
      <c r="G33" s="16">
        <f ca="1">E33-I2</f>
        <v>-630</v>
      </c>
      <c r="H33" s="11">
        <f ca="1">F33-I2</f>
        <v>-630</v>
      </c>
      <c r="I33" s="13" t="s">
        <v>202</v>
      </c>
    </row>
    <row r="36" spans="2:9" s="3" customFormat="1" ht="20.100000000000001" customHeight="1" x14ac:dyDescent="0.3">
      <c r="B36" s="206" t="s">
        <v>128</v>
      </c>
      <c r="C36" s="206"/>
      <c r="D36" s="206"/>
      <c r="G36" s="4"/>
      <c r="H36" s="4"/>
    </row>
    <row r="37" spans="2:9" ht="20.100000000000001" customHeight="1" x14ac:dyDescent="0.25">
      <c r="B37" s="5" t="s">
        <v>0</v>
      </c>
      <c r="C37" s="5" t="s">
        <v>194</v>
      </c>
      <c r="D37" s="6" t="s">
        <v>195</v>
      </c>
      <c r="E37" s="5" t="s">
        <v>196</v>
      </c>
      <c r="F37" s="5" t="s">
        <v>197</v>
      </c>
      <c r="G37" s="7" t="s">
        <v>198</v>
      </c>
      <c r="H37" s="7" t="s">
        <v>199</v>
      </c>
      <c r="I37" s="5" t="s">
        <v>200</v>
      </c>
    </row>
    <row r="38" spans="2:9" ht="20.100000000000001" customHeight="1" x14ac:dyDescent="0.25">
      <c r="B38" s="8">
        <v>1</v>
      </c>
      <c r="C38" s="8" t="s">
        <v>41</v>
      </c>
      <c r="D38" s="9">
        <v>284991</v>
      </c>
      <c r="E38" s="10">
        <v>44280</v>
      </c>
      <c r="F38" s="10">
        <v>44280</v>
      </c>
      <c r="G38" s="16">
        <f ca="1">E38-I2</f>
        <v>259</v>
      </c>
      <c r="H38" s="11">
        <f ca="1">F38-I2</f>
        <v>259</v>
      </c>
      <c r="I38" s="8"/>
    </row>
    <row r="39" spans="2:9" ht="20.100000000000001" customHeight="1" x14ac:dyDescent="0.25">
      <c r="B39" s="13">
        <v>2</v>
      </c>
      <c r="C39" s="13" t="s">
        <v>41</v>
      </c>
      <c r="D39" s="19">
        <v>215324</v>
      </c>
      <c r="E39" s="20">
        <v>44280</v>
      </c>
      <c r="F39" s="20">
        <v>44280</v>
      </c>
      <c r="G39" s="19">
        <f ca="1">E39-I2</f>
        <v>259</v>
      </c>
      <c r="H39" s="13">
        <f ca="1">F39-I2</f>
        <v>259</v>
      </c>
      <c r="I39" s="13"/>
    </row>
    <row r="42" spans="2:9" s="3" customFormat="1" ht="20.100000000000001" customHeight="1" x14ac:dyDescent="0.3">
      <c r="B42" s="206" t="s">
        <v>149</v>
      </c>
      <c r="C42" s="206"/>
      <c r="D42" s="206"/>
      <c r="G42" s="4"/>
      <c r="H42" s="4"/>
    </row>
    <row r="43" spans="2:9" s="3" customFormat="1" ht="20.100000000000001" customHeight="1" x14ac:dyDescent="0.3">
      <c r="B43" s="5" t="s">
        <v>0</v>
      </c>
      <c r="C43" s="5" t="s">
        <v>194</v>
      </c>
      <c r="D43" s="6" t="s">
        <v>195</v>
      </c>
      <c r="E43" s="5" t="s">
        <v>196</v>
      </c>
      <c r="F43" s="5" t="s">
        <v>197</v>
      </c>
      <c r="G43" s="7" t="s">
        <v>198</v>
      </c>
      <c r="H43" s="7" t="s">
        <v>199</v>
      </c>
      <c r="I43" s="5" t="s">
        <v>200</v>
      </c>
    </row>
    <row r="44" spans="2:9" ht="20.100000000000001" customHeight="1" x14ac:dyDescent="0.25">
      <c r="B44" s="8">
        <v>1</v>
      </c>
      <c r="C44" s="8" t="s">
        <v>41</v>
      </c>
      <c r="D44" s="21">
        <v>11294</v>
      </c>
      <c r="E44" s="22">
        <v>44370</v>
      </c>
      <c r="F44" s="22">
        <v>44370</v>
      </c>
      <c r="G44" s="11">
        <f ca="1">E44-I2</f>
        <v>349</v>
      </c>
      <c r="H44" s="16">
        <f ca="1">F44-I2</f>
        <v>349</v>
      </c>
      <c r="I44" s="8" t="s">
        <v>265</v>
      </c>
    </row>
    <row r="45" spans="2:9" ht="20.100000000000001" customHeight="1" x14ac:dyDescent="0.25">
      <c r="B45" s="13">
        <v>2</v>
      </c>
      <c r="C45" s="13" t="s">
        <v>41</v>
      </c>
      <c r="D45" s="19">
        <v>11306</v>
      </c>
      <c r="E45" s="23">
        <v>44371</v>
      </c>
      <c r="F45" s="23">
        <v>44371</v>
      </c>
      <c r="G45" s="16">
        <f ca="1">E45-I2</f>
        <v>350</v>
      </c>
      <c r="H45" s="11">
        <f ca="1">F45-I2</f>
        <v>350</v>
      </c>
      <c r="I45" s="13" t="s">
        <v>265</v>
      </c>
    </row>
    <row r="46" spans="2:9" ht="20.100000000000001" customHeight="1" x14ac:dyDescent="0.25">
      <c r="B46" s="8">
        <v>3</v>
      </c>
      <c r="C46" s="8" t="s">
        <v>41</v>
      </c>
      <c r="D46" s="21">
        <v>218634</v>
      </c>
      <c r="E46" s="22">
        <v>43731</v>
      </c>
      <c r="F46" s="22">
        <v>43731</v>
      </c>
      <c r="G46" s="11">
        <f ca="1">E46-I2</f>
        <v>-290</v>
      </c>
      <c r="H46" s="16">
        <f ca="1">F46-I2</f>
        <v>-290</v>
      </c>
      <c r="I46" s="8" t="s">
        <v>208</v>
      </c>
    </row>
    <row r="47" spans="2:9" ht="20.100000000000001" customHeight="1" x14ac:dyDescent="0.25">
      <c r="B47" s="13">
        <v>4</v>
      </c>
      <c r="C47" s="13" t="s">
        <v>209</v>
      </c>
      <c r="D47" s="19">
        <v>21603</v>
      </c>
      <c r="E47" s="23">
        <v>44294</v>
      </c>
      <c r="F47" s="23">
        <v>44294</v>
      </c>
      <c r="G47" s="16">
        <f ca="1">E47-I2</f>
        <v>273</v>
      </c>
      <c r="H47" s="11">
        <f ca="1">F47-I2</f>
        <v>273</v>
      </c>
      <c r="I47" s="13" t="s">
        <v>210</v>
      </c>
    </row>
    <row r="48" spans="2:9" x14ac:dyDescent="0.25">
      <c r="B48" s="8">
        <v>5</v>
      </c>
      <c r="C48" s="8" t="s">
        <v>58</v>
      </c>
      <c r="D48" s="24">
        <v>311494</v>
      </c>
      <c r="E48" s="25">
        <v>44353</v>
      </c>
      <c r="F48" s="25">
        <v>44280</v>
      </c>
      <c r="G48" s="11">
        <f ca="1">E48-I2</f>
        <v>332</v>
      </c>
      <c r="H48" s="8">
        <f ca="1">F48-I2</f>
        <v>259</v>
      </c>
      <c r="I48" s="8"/>
    </row>
    <row r="51" spans="2:9" ht="18.75" x14ac:dyDescent="0.3">
      <c r="B51" s="206" t="s">
        <v>142</v>
      </c>
      <c r="C51" s="206"/>
      <c r="D51" s="206"/>
    </row>
    <row r="52" spans="2:9" ht="15.75" x14ac:dyDescent="0.25">
      <c r="B52" s="5" t="s">
        <v>0</v>
      </c>
      <c r="C52" s="5" t="s">
        <v>194</v>
      </c>
      <c r="D52" s="5" t="s">
        <v>211</v>
      </c>
      <c r="E52" s="5" t="s">
        <v>196</v>
      </c>
      <c r="F52" s="5" t="s">
        <v>197</v>
      </c>
      <c r="G52" s="7" t="s">
        <v>198</v>
      </c>
      <c r="H52" s="7" t="s">
        <v>199</v>
      </c>
      <c r="I52" s="5" t="s">
        <v>200</v>
      </c>
    </row>
    <row r="53" spans="2:9" ht="15.75" x14ac:dyDescent="0.25">
      <c r="B53" s="8">
        <v>1</v>
      </c>
      <c r="C53" s="8" t="s">
        <v>114</v>
      </c>
      <c r="D53" s="21">
        <v>53224</v>
      </c>
      <c r="E53" s="22">
        <v>43121</v>
      </c>
      <c r="F53" s="22">
        <v>43474</v>
      </c>
      <c r="G53" s="11">
        <f ca="1">E53-I2</f>
        <v>-900</v>
      </c>
      <c r="H53" s="16">
        <f ca="1">F53-I2</f>
        <v>-547</v>
      </c>
      <c r="I53" s="8" t="s">
        <v>202</v>
      </c>
    </row>
    <row r="54" spans="2:9" ht="15.75" x14ac:dyDescent="0.25">
      <c r="B54" s="13">
        <v>2</v>
      </c>
      <c r="C54" s="13" t="s">
        <v>114</v>
      </c>
      <c r="D54" s="19">
        <v>267416</v>
      </c>
      <c r="E54" s="23">
        <v>43164</v>
      </c>
      <c r="F54" s="23">
        <v>43223</v>
      </c>
      <c r="G54" s="16">
        <f ca="1">E54-I2</f>
        <v>-857</v>
      </c>
      <c r="H54" s="11">
        <f ca="1">F54-I2</f>
        <v>-798</v>
      </c>
      <c r="I54" s="13" t="s">
        <v>212</v>
      </c>
    </row>
    <row r="58" spans="2:9" x14ac:dyDescent="0.25">
      <c r="I58" s="26"/>
    </row>
    <row r="59" spans="2:9" x14ac:dyDescent="0.25">
      <c r="I59" s="26"/>
    </row>
    <row r="61" spans="2:9" x14ac:dyDescent="0.25">
      <c r="I61" s="26"/>
    </row>
  </sheetData>
  <mergeCells count="7">
    <mergeCell ref="B51:D51"/>
    <mergeCell ref="B1:I1"/>
    <mergeCell ref="B3:D3"/>
    <mergeCell ref="B23:D23"/>
    <mergeCell ref="B30:D30"/>
    <mergeCell ref="B36:D36"/>
    <mergeCell ref="B42:D42"/>
  </mergeCells>
  <conditionalFormatting sqref="G5:G20">
    <cfRule type="cellIs" dxfId="18" priority="12" operator="lessThan">
      <formula>30</formula>
    </cfRule>
    <cfRule type="cellIs" dxfId="17" priority="17" operator="lessThan">
      <formula>30</formula>
    </cfRule>
  </conditionalFormatting>
  <conditionalFormatting sqref="H5:H20 G44:G47 G53:G54">
    <cfRule type="cellIs" dxfId="16" priority="16" operator="lessThan">
      <formula>30</formula>
    </cfRule>
  </conditionalFormatting>
  <conditionalFormatting sqref="G25:G27">
    <cfRule type="cellIs" dxfId="15" priority="15" operator="lessThan">
      <formula>30</formula>
    </cfRule>
  </conditionalFormatting>
  <conditionalFormatting sqref="G32:H33">
    <cfRule type="cellIs" dxfId="14" priority="14" operator="lessThan">
      <formula>30</formula>
    </cfRule>
  </conditionalFormatting>
  <conditionalFormatting sqref="H5:H20">
    <cfRule type="cellIs" dxfId="13" priority="13" operator="lessThan">
      <formula>30</formula>
    </cfRule>
  </conditionalFormatting>
  <conditionalFormatting sqref="H25:H27">
    <cfRule type="cellIs" dxfId="12" priority="11" operator="lessThan">
      <formula>30</formula>
    </cfRule>
  </conditionalFormatting>
  <conditionalFormatting sqref="G38">
    <cfRule type="cellIs" dxfId="11" priority="1" operator="lessThan">
      <formula>30</formula>
    </cfRule>
  </conditionalFormatting>
  <conditionalFormatting sqref="H44:H47 H53:H54">
    <cfRule type="cellIs" dxfId="10" priority="8" operator="lessThan">
      <formula>30</formula>
    </cfRule>
    <cfRule type="cellIs" dxfId="9" priority="9" operator="lessThan">
      <formula>30</formula>
    </cfRule>
    <cfRule type="cellIs" dxfId="8" priority="10" operator="lessThan">
      <formula>30</formula>
    </cfRule>
  </conditionalFormatting>
  <conditionalFormatting sqref="G48">
    <cfRule type="cellIs" dxfId="7" priority="5" operator="lessThan">
      <formula>30</formula>
    </cfRule>
    <cfRule type="cellIs" dxfId="6" priority="6" operator="lessThan">
      <formula>30</formula>
    </cfRule>
    <cfRule type="cellIs" dxfId="5" priority="7" operator="lessThan">
      <formula>30</formula>
    </cfRule>
  </conditionalFormatting>
  <conditionalFormatting sqref="H38">
    <cfRule type="cellIs" dxfId="4" priority="2" operator="lessThan">
      <formula>30</formula>
    </cfRule>
    <cfRule type="cellIs" dxfId="3" priority="3" operator="lessThan">
      <formula>30</formula>
    </cfRule>
    <cfRule type="cellIs" dxfId="2" priority="4" operator="lessThan">
      <formula>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F10" sqref="F10"/>
    </sheetView>
  </sheetViews>
  <sheetFormatPr defaultRowHeight="15.75" x14ac:dyDescent="0.25"/>
  <cols>
    <col min="1" max="1" width="5.140625" style="27" bestFit="1" customWidth="1"/>
    <col min="2" max="2" width="22.5703125" style="27" bestFit="1" customWidth="1"/>
    <col min="3" max="3" width="17.5703125" style="27" bestFit="1" customWidth="1"/>
    <col min="4" max="4" width="24.42578125" style="27" customWidth="1"/>
    <col min="5" max="5" width="12.140625" style="27" bestFit="1" customWidth="1"/>
    <col min="6" max="6" width="18.7109375" style="27" bestFit="1" customWidth="1"/>
    <col min="7" max="7" width="25.28515625" style="27" bestFit="1" customWidth="1"/>
    <col min="8" max="8" width="18.28515625" style="27" bestFit="1" customWidth="1"/>
    <col min="9" max="9" width="34.85546875" style="27" customWidth="1"/>
    <col min="10" max="10" width="26.5703125" style="27" bestFit="1" customWidth="1"/>
    <col min="12" max="16384" width="9.140625" style="27"/>
  </cols>
  <sheetData>
    <row r="1" spans="1:10" s="27" customFormat="1" ht="28.5" customHeight="1" thickBot="1" x14ac:dyDescent="0.3">
      <c r="A1" s="208" t="s">
        <v>213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0" s="41" customFormat="1" ht="38.25" customHeight="1" x14ac:dyDescent="0.25">
      <c r="A2" s="42" t="s">
        <v>0</v>
      </c>
      <c r="B2" s="43" t="s">
        <v>1</v>
      </c>
      <c r="C2" s="43" t="s">
        <v>2</v>
      </c>
      <c r="D2" s="43" t="s">
        <v>3</v>
      </c>
      <c r="E2" s="43" t="s">
        <v>6</v>
      </c>
      <c r="F2" s="43" t="s">
        <v>214</v>
      </c>
      <c r="G2" s="43" t="s">
        <v>9</v>
      </c>
      <c r="H2" s="43" t="s">
        <v>11</v>
      </c>
      <c r="I2" s="43" t="s">
        <v>13</v>
      </c>
      <c r="J2" s="44" t="s">
        <v>215</v>
      </c>
    </row>
    <row r="3" spans="1:10" s="27" customFormat="1" ht="47.25" customHeight="1" x14ac:dyDescent="0.25">
      <c r="A3" s="28">
        <v>1</v>
      </c>
      <c r="B3" s="29" t="s">
        <v>41</v>
      </c>
      <c r="C3" s="29" t="s">
        <v>47</v>
      </c>
      <c r="D3" s="29" t="s">
        <v>25</v>
      </c>
      <c r="E3" s="29">
        <v>267557</v>
      </c>
      <c r="F3" s="29" t="s">
        <v>216</v>
      </c>
      <c r="G3" s="30" t="s">
        <v>217</v>
      </c>
      <c r="H3" s="30">
        <v>30446855</v>
      </c>
      <c r="I3" s="31" t="s">
        <v>218</v>
      </c>
      <c r="J3" s="32" t="s">
        <v>219</v>
      </c>
    </row>
    <row r="4" spans="1:10" s="27" customFormat="1" ht="47.25" customHeight="1" x14ac:dyDescent="0.25">
      <c r="A4" s="28">
        <v>2</v>
      </c>
      <c r="B4" s="29" t="s">
        <v>41</v>
      </c>
      <c r="C4" s="29" t="s">
        <v>53</v>
      </c>
      <c r="D4" s="29" t="s">
        <v>25</v>
      </c>
      <c r="E4" s="29">
        <v>453712</v>
      </c>
      <c r="F4" s="29" t="s">
        <v>220</v>
      </c>
      <c r="G4" s="30" t="s">
        <v>221</v>
      </c>
      <c r="H4" s="29">
        <v>30446895</v>
      </c>
      <c r="I4" s="31" t="s">
        <v>218</v>
      </c>
      <c r="J4" s="32" t="s">
        <v>219</v>
      </c>
    </row>
    <row r="5" spans="1:10" s="27" customFormat="1" ht="47.25" customHeight="1" x14ac:dyDescent="0.25">
      <c r="A5" s="28">
        <v>3</v>
      </c>
      <c r="B5" s="29" t="s">
        <v>63</v>
      </c>
      <c r="C5" s="29" t="s">
        <v>64</v>
      </c>
      <c r="D5" s="29" t="s">
        <v>25</v>
      </c>
      <c r="E5" s="29">
        <v>118739</v>
      </c>
      <c r="F5" s="29" t="s">
        <v>222</v>
      </c>
      <c r="G5" s="30" t="s">
        <v>65</v>
      </c>
      <c r="H5" s="29">
        <v>30446415</v>
      </c>
      <c r="I5" s="31" t="s">
        <v>223</v>
      </c>
      <c r="J5" s="32" t="s">
        <v>224</v>
      </c>
    </row>
    <row r="6" spans="1:10" s="27" customFormat="1" ht="47.25" customHeight="1" x14ac:dyDescent="0.25">
      <c r="A6" s="28">
        <v>4</v>
      </c>
      <c r="B6" s="29" t="s">
        <v>76</v>
      </c>
      <c r="C6" s="29" t="s">
        <v>77</v>
      </c>
      <c r="D6" s="29" t="s">
        <v>25</v>
      </c>
      <c r="E6" s="29">
        <v>132969</v>
      </c>
      <c r="F6" s="29" t="s">
        <v>225</v>
      </c>
      <c r="G6" s="33" t="s">
        <v>27</v>
      </c>
      <c r="H6" s="29" t="s">
        <v>28</v>
      </c>
      <c r="I6" s="29" t="s">
        <v>223</v>
      </c>
      <c r="J6" s="32" t="s">
        <v>224</v>
      </c>
    </row>
    <row r="7" spans="1:10" s="27" customFormat="1" ht="47.25" customHeight="1" x14ac:dyDescent="0.25">
      <c r="A7" s="28">
        <v>5</v>
      </c>
      <c r="B7" s="29" t="s">
        <v>41</v>
      </c>
      <c r="C7" s="29" t="s">
        <v>47</v>
      </c>
      <c r="D7" s="29" t="s">
        <v>25</v>
      </c>
      <c r="E7" s="29">
        <v>468982</v>
      </c>
      <c r="F7" s="29" t="s">
        <v>226</v>
      </c>
      <c r="G7" s="30" t="s">
        <v>227</v>
      </c>
      <c r="H7" s="29">
        <v>30109060</v>
      </c>
      <c r="I7" s="31" t="s">
        <v>228</v>
      </c>
      <c r="J7" s="32" t="s">
        <v>219</v>
      </c>
    </row>
    <row r="8" spans="1:10" s="27" customFormat="1" ht="47.25" customHeight="1" x14ac:dyDescent="0.25">
      <c r="A8" s="28">
        <v>6</v>
      </c>
      <c r="B8" s="29" t="s">
        <v>58</v>
      </c>
      <c r="C8" s="29" t="s">
        <v>89</v>
      </c>
      <c r="D8" s="29" t="s">
        <v>25</v>
      </c>
      <c r="E8" s="29">
        <v>75586</v>
      </c>
      <c r="F8" s="29" t="s">
        <v>229</v>
      </c>
      <c r="G8" s="30" t="s">
        <v>90</v>
      </c>
      <c r="H8" s="29">
        <v>30446874</v>
      </c>
      <c r="I8" s="31" t="s">
        <v>223</v>
      </c>
      <c r="J8" s="32" t="s">
        <v>230</v>
      </c>
    </row>
    <row r="9" spans="1:10" s="27" customFormat="1" ht="47.25" customHeight="1" x14ac:dyDescent="0.25">
      <c r="A9" s="28">
        <v>7</v>
      </c>
      <c r="B9" s="29" t="s">
        <v>58</v>
      </c>
      <c r="C9" s="29" t="s">
        <v>94</v>
      </c>
      <c r="D9" s="29" t="s">
        <v>25</v>
      </c>
      <c r="E9" s="29">
        <v>75642</v>
      </c>
      <c r="F9" s="29" t="s">
        <v>231</v>
      </c>
      <c r="G9" s="31" t="s">
        <v>95</v>
      </c>
      <c r="H9" s="29">
        <v>30446423</v>
      </c>
      <c r="I9" s="31" t="s">
        <v>223</v>
      </c>
      <c r="J9" s="32" t="s">
        <v>230</v>
      </c>
    </row>
    <row r="10" spans="1:10" s="27" customFormat="1" ht="47.25" customHeight="1" x14ac:dyDescent="0.25">
      <c r="A10" s="28">
        <v>8</v>
      </c>
      <c r="B10" s="29" t="s">
        <v>58</v>
      </c>
      <c r="C10" s="29" t="s">
        <v>89</v>
      </c>
      <c r="D10" s="29" t="s">
        <v>25</v>
      </c>
      <c r="E10" s="29">
        <v>75645</v>
      </c>
      <c r="F10" s="29" t="s">
        <v>232</v>
      </c>
      <c r="G10" s="30" t="s">
        <v>233</v>
      </c>
      <c r="H10" s="29">
        <v>70644970</v>
      </c>
      <c r="I10" s="31" t="s">
        <v>234</v>
      </c>
      <c r="J10" s="32" t="s">
        <v>235</v>
      </c>
    </row>
    <row r="11" spans="1:10" s="27" customFormat="1" ht="47.25" customHeight="1" x14ac:dyDescent="0.25">
      <c r="A11" s="28">
        <v>9</v>
      </c>
      <c r="B11" s="29" t="s">
        <v>58</v>
      </c>
      <c r="C11" s="29" t="s">
        <v>94</v>
      </c>
      <c r="D11" s="29" t="s">
        <v>25</v>
      </c>
      <c r="E11" s="29">
        <v>75646</v>
      </c>
      <c r="F11" s="29" t="s">
        <v>236</v>
      </c>
      <c r="G11" s="30" t="s">
        <v>100</v>
      </c>
      <c r="H11" s="29">
        <v>66520602</v>
      </c>
      <c r="I11" s="31" t="s">
        <v>223</v>
      </c>
      <c r="J11" s="32" t="s">
        <v>224</v>
      </c>
    </row>
    <row r="12" spans="1:10" s="27" customFormat="1" ht="30" customHeight="1" x14ac:dyDescent="0.25">
      <c r="A12" s="28">
        <v>10</v>
      </c>
      <c r="B12" s="29" t="s">
        <v>114</v>
      </c>
      <c r="C12" s="29" t="s">
        <v>115</v>
      </c>
      <c r="D12" s="29" t="s">
        <v>237</v>
      </c>
      <c r="E12" s="29">
        <v>13477</v>
      </c>
      <c r="F12" s="29" t="s">
        <v>238</v>
      </c>
      <c r="G12" s="34" t="s">
        <v>239</v>
      </c>
      <c r="H12" s="29"/>
      <c r="I12" s="31" t="s">
        <v>228</v>
      </c>
      <c r="J12" s="32" t="s">
        <v>219</v>
      </c>
    </row>
    <row r="13" spans="1:10" s="27" customFormat="1" ht="31.5" x14ac:dyDescent="0.25">
      <c r="A13" s="28">
        <v>11</v>
      </c>
      <c r="B13" s="29" t="s">
        <v>41</v>
      </c>
      <c r="C13" s="29" t="s">
        <v>109</v>
      </c>
      <c r="D13" s="29" t="s">
        <v>120</v>
      </c>
      <c r="E13" s="29">
        <v>294452</v>
      </c>
      <c r="F13" s="29" t="s">
        <v>240</v>
      </c>
      <c r="G13" s="34" t="s">
        <v>121</v>
      </c>
      <c r="H13" s="29">
        <v>66837711</v>
      </c>
      <c r="I13" s="31" t="s">
        <v>241</v>
      </c>
      <c r="J13" s="32" t="s">
        <v>242</v>
      </c>
    </row>
    <row r="14" spans="1:10" s="27" customFormat="1" ht="47.25" customHeight="1" x14ac:dyDescent="0.25">
      <c r="A14" s="28">
        <v>12</v>
      </c>
      <c r="B14" s="29" t="s">
        <v>41</v>
      </c>
      <c r="C14" s="29" t="s">
        <v>109</v>
      </c>
      <c r="D14" s="29" t="s">
        <v>120</v>
      </c>
      <c r="E14" s="29">
        <v>54992</v>
      </c>
      <c r="F14" s="29" t="s">
        <v>243</v>
      </c>
      <c r="G14" s="34" t="s">
        <v>244</v>
      </c>
      <c r="H14" s="29">
        <v>77000463</v>
      </c>
      <c r="I14" s="30" t="s">
        <v>245</v>
      </c>
      <c r="J14" s="35" t="s">
        <v>219</v>
      </c>
    </row>
    <row r="15" spans="1:10" s="27" customFormat="1" ht="47.25" customHeight="1" x14ac:dyDescent="0.25">
      <c r="A15" s="28">
        <v>13</v>
      </c>
      <c r="B15" s="29" t="s">
        <v>132</v>
      </c>
      <c r="C15" s="29" t="s">
        <v>109</v>
      </c>
      <c r="D15" s="29" t="s">
        <v>128</v>
      </c>
      <c r="E15" s="29">
        <v>284991</v>
      </c>
      <c r="F15" s="29" t="s">
        <v>246</v>
      </c>
      <c r="G15" s="34" t="s">
        <v>133</v>
      </c>
      <c r="H15" s="31">
        <v>50528134</v>
      </c>
      <c r="I15" s="31" t="s">
        <v>247</v>
      </c>
      <c r="J15" s="32" t="s">
        <v>244</v>
      </c>
    </row>
    <row r="16" spans="1:10" s="27" customFormat="1" ht="47.25" customHeight="1" x14ac:dyDescent="0.25">
      <c r="A16" s="28">
        <v>14</v>
      </c>
      <c r="B16" s="29" t="s">
        <v>41</v>
      </c>
      <c r="C16" s="29" t="s">
        <v>145</v>
      </c>
      <c r="D16" s="29" t="s">
        <v>149</v>
      </c>
      <c r="E16" s="29">
        <v>11306</v>
      </c>
      <c r="F16" s="29" t="s">
        <v>248</v>
      </c>
      <c r="G16" s="34" t="s">
        <v>163</v>
      </c>
      <c r="H16" s="29">
        <v>30446910</v>
      </c>
      <c r="I16" s="31" t="s">
        <v>249</v>
      </c>
      <c r="J16" s="32" t="s">
        <v>235</v>
      </c>
    </row>
    <row r="17" spans="1:10" s="27" customFormat="1" ht="47.25" customHeight="1" x14ac:dyDescent="0.25">
      <c r="A17" s="28">
        <v>15</v>
      </c>
      <c r="B17" s="29" t="s">
        <v>155</v>
      </c>
      <c r="C17" s="29" t="s">
        <v>156</v>
      </c>
      <c r="D17" s="29" t="s">
        <v>149</v>
      </c>
      <c r="E17" s="29">
        <v>21603</v>
      </c>
      <c r="F17" s="29" t="s">
        <v>250</v>
      </c>
      <c r="G17" s="34" t="s">
        <v>251</v>
      </c>
      <c r="H17" s="29">
        <v>30704753</v>
      </c>
      <c r="I17" s="29" t="s">
        <v>241</v>
      </c>
      <c r="J17" s="36" t="s">
        <v>219</v>
      </c>
    </row>
    <row r="18" spans="1:10" s="27" customFormat="1" ht="47.25" customHeight="1" x14ac:dyDescent="0.25">
      <c r="A18" s="28">
        <v>16</v>
      </c>
      <c r="B18" s="29" t="s">
        <v>252</v>
      </c>
      <c r="C18" s="29" t="s">
        <v>23</v>
      </c>
      <c r="D18" s="29" t="s">
        <v>104</v>
      </c>
      <c r="E18" s="29">
        <v>240934</v>
      </c>
      <c r="F18" s="29" t="s">
        <v>253</v>
      </c>
      <c r="G18" s="30" t="s">
        <v>254</v>
      </c>
      <c r="H18" s="30">
        <v>33943243</v>
      </c>
      <c r="I18" s="31" t="s">
        <v>249</v>
      </c>
      <c r="J18" s="32" t="s">
        <v>235</v>
      </c>
    </row>
    <row r="19" spans="1:10" s="27" customFormat="1" ht="47.25" customHeight="1" thickBot="1" x14ac:dyDescent="0.3">
      <c r="A19" s="28">
        <v>17</v>
      </c>
      <c r="B19" s="37" t="s">
        <v>58</v>
      </c>
      <c r="C19" s="37" t="s">
        <v>24</v>
      </c>
      <c r="D19" s="37" t="s">
        <v>255</v>
      </c>
      <c r="E19" s="37">
        <v>311494</v>
      </c>
      <c r="F19" s="37" t="s">
        <v>232</v>
      </c>
      <c r="G19" s="38" t="s">
        <v>233</v>
      </c>
      <c r="H19" s="37">
        <v>33943243</v>
      </c>
      <c r="I19" s="39" t="s">
        <v>249</v>
      </c>
      <c r="J19" s="40" t="s">
        <v>235</v>
      </c>
    </row>
  </sheetData>
  <mergeCells count="1">
    <mergeCell ref="A1:J1"/>
  </mergeCells>
  <conditionalFormatting sqref="I2:J17">
    <cfRule type="containsText" dxfId="1" priority="2" operator="containsText" text="GARAGE">
      <formula>NOT(ISERROR(SEARCH("GARAGE",I2)))</formula>
    </cfRule>
  </conditionalFormatting>
  <conditionalFormatting sqref="I18:J19">
    <cfRule type="containsText" dxfId="0" priority="1" operator="containsText" text="GARAGE">
      <formula>NOT(ISERROR(SEARCH("GARAGE",I18)))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abSelected="1" workbookViewId="0">
      <selection activeCell="B12" sqref="B12"/>
    </sheetView>
  </sheetViews>
  <sheetFormatPr defaultRowHeight="15" x14ac:dyDescent="0.25"/>
  <cols>
    <col min="1" max="1" width="9.7109375" style="180" customWidth="1"/>
    <col min="2" max="2" width="18.42578125" style="181" customWidth="1"/>
    <col min="3" max="3" width="24.140625" style="181" customWidth="1"/>
    <col min="4" max="4" width="46.140625" customWidth="1"/>
  </cols>
  <sheetData>
    <row r="1" spans="1:4" s="182" customFormat="1" ht="45" customHeight="1" x14ac:dyDescent="0.25">
      <c r="A1" s="183" t="s">
        <v>269</v>
      </c>
      <c r="B1" s="184"/>
      <c r="C1" s="184"/>
      <c r="D1" s="183"/>
    </row>
    <row r="2" spans="1:4" s="179" customFormat="1" ht="80.099999999999994" customHeight="1" x14ac:dyDescent="0.25">
      <c r="A2" s="188" t="s">
        <v>268</v>
      </c>
      <c r="B2" s="188" t="s">
        <v>270</v>
      </c>
      <c r="C2" s="188" t="s">
        <v>271</v>
      </c>
      <c r="D2" s="188" t="s">
        <v>280</v>
      </c>
    </row>
    <row r="3" spans="1:4" ht="80.099999999999994" customHeight="1" x14ac:dyDescent="0.25">
      <c r="A3" s="185">
        <v>1</v>
      </c>
      <c r="B3" s="185">
        <v>216112</v>
      </c>
      <c r="C3" s="185" t="s">
        <v>272</v>
      </c>
      <c r="D3" s="186"/>
    </row>
    <row r="4" spans="1:4" ht="80.099999999999994" customHeight="1" x14ac:dyDescent="0.25">
      <c r="A4" s="185">
        <v>2</v>
      </c>
      <c r="B4" s="185">
        <v>107115</v>
      </c>
      <c r="C4" s="185" t="s">
        <v>273</v>
      </c>
      <c r="D4" s="186"/>
    </row>
    <row r="5" spans="1:4" ht="80.099999999999994" customHeight="1" x14ac:dyDescent="0.25">
      <c r="A5" s="185">
        <v>3</v>
      </c>
      <c r="B5" s="185">
        <v>297963</v>
      </c>
      <c r="C5" s="185" t="s">
        <v>273</v>
      </c>
      <c r="D5" s="186"/>
    </row>
    <row r="6" spans="1:4" ht="80.099999999999994" customHeight="1" x14ac:dyDescent="0.25">
      <c r="A6" s="185">
        <v>4</v>
      </c>
      <c r="B6" s="185">
        <v>55016</v>
      </c>
      <c r="C6" s="185" t="s">
        <v>274</v>
      </c>
      <c r="D6" s="186"/>
    </row>
    <row r="7" spans="1:4" ht="80.099999999999994" customHeight="1" x14ac:dyDescent="0.25">
      <c r="A7" s="185">
        <v>5</v>
      </c>
      <c r="B7" s="185">
        <v>231060</v>
      </c>
      <c r="C7" s="185" t="s">
        <v>275</v>
      </c>
      <c r="D7" s="186"/>
    </row>
    <row r="8" spans="1:4" ht="80.099999999999994" customHeight="1" x14ac:dyDescent="0.25">
      <c r="A8" s="185">
        <v>6</v>
      </c>
      <c r="B8" s="185">
        <v>342327</v>
      </c>
      <c r="C8" s="185" t="s">
        <v>276</v>
      </c>
      <c r="D8" s="186"/>
    </row>
    <row r="9" spans="1:4" ht="80.099999999999994" customHeight="1" x14ac:dyDescent="0.25">
      <c r="A9" s="185">
        <v>7</v>
      </c>
      <c r="B9" s="185">
        <v>53224</v>
      </c>
      <c r="C9" s="185" t="s">
        <v>277</v>
      </c>
      <c r="D9" s="186"/>
    </row>
    <row r="10" spans="1:4" ht="80.099999999999994" customHeight="1" x14ac:dyDescent="0.25">
      <c r="A10" s="185">
        <v>8</v>
      </c>
      <c r="B10" s="185">
        <v>61243</v>
      </c>
      <c r="C10" s="185" t="s">
        <v>278</v>
      </c>
      <c r="D10" s="186"/>
    </row>
    <row r="11" spans="1:4" ht="80.099999999999994" customHeight="1" x14ac:dyDescent="0.25">
      <c r="A11" s="185">
        <v>9</v>
      </c>
      <c r="B11" s="185">
        <v>11294</v>
      </c>
      <c r="C11" s="185" t="s">
        <v>279</v>
      </c>
      <c r="D11" s="186"/>
    </row>
    <row r="12" spans="1:4" ht="60" customHeight="1" x14ac:dyDescent="0.25"/>
    <row r="13" spans="1:4" ht="60" customHeight="1" x14ac:dyDescent="0.25"/>
    <row r="14" spans="1:4" ht="60" customHeight="1" x14ac:dyDescent="0.25"/>
    <row r="15" spans="1:4" ht="60" customHeight="1" x14ac:dyDescent="0.25"/>
    <row r="16" spans="1:4" ht="35.1" customHeight="1" x14ac:dyDescent="0.25"/>
    <row r="17" spans="6:6" ht="35.1" customHeight="1" x14ac:dyDescent="0.25">
      <c r="F17" s="187"/>
    </row>
    <row r="18" spans="6:6" ht="35.1" customHeight="1" x14ac:dyDescent="0.25"/>
    <row r="19" spans="6:6" ht="35.1" customHeight="1" x14ac:dyDescent="0.25"/>
    <row r="20" spans="6:6" ht="35.1" customHeight="1" x14ac:dyDescent="0.25"/>
    <row r="21" spans="6:6" ht="35.1" customHeight="1" x14ac:dyDescent="0.25"/>
    <row r="22" spans="6:6" ht="35.1" customHeight="1" x14ac:dyDescent="0.25"/>
    <row r="23" spans="6:6" ht="35.1" customHeight="1" x14ac:dyDescent="0.25"/>
    <row r="24" spans="6:6" ht="35.1" customHeight="1" x14ac:dyDescent="0.25"/>
    <row r="25" spans="6:6" ht="35.1" customHeight="1" x14ac:dyDescent="0.25"/>
    <row r="26" spans="6:6" ht="35.1" customHeight="1" x14ac:dyDescent="0.25"/>
    <row r="27" spans="6:6" ht="35.1" customHeight="1" x14ac:dyDescent="0.25"/>
    <row r="28" spans="6:6" ht="35.1" customHeight="1" x14ac:dyDescent="0.25"/>
    <row r="29" spans="6:6" ht="35.1" customHeight="1" x14ac:dyDescent="0.25"/>
    <row r="30" spans="6:6" ht="35.1" customHeight="1" x14ac:dyDescent="0.25"/>
    <row r="31" spans="6:6" ht="35.1" customHeight="1" x14ac:dyDescent="0.25"/>
    <row r="32" spans="6:6" ht="35.1" customHeight="1" x14ac:dyDescent="0.25"/>
    <row r="33" ht="35.1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VEHICLE DETAILS</vt:lpstr>
      <vt:lpstr>EXPIRY PERIOD</vt:lpstr>
      <vt:lpstr>DRIVERS INFO</vt:lpstr>
      <vt:lpstr>SCRAP CAR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Shakeel Ahmmed</cp:lastModifiedBy>
  <dcterms:created xsi:type="dcterms:W3CDTF">2020-06-29T14:06:27Z</dcterms:created>
  <dcterms:modified xsi:type="dcterms:W3CDTF">2020-07-09T14:04:15Z</dcterms:modified>
</cp:coreProperties>
</file>